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20" windowHeight="13056" tabRatio="791" firstSheet="2" activeTab="4"/>
  </bookViews>
  <sheets>
    <sheet name="皮" sheetId="18" r:id="rId1"/>
    <sheet name="2021年新宾县本级政府性基金收入决算表" sheetId="24" r:id="rId2"/>
    <sheet name="2021年新宾县本级政府性基金支出决算表" sheetId="25" r:id="rId3"/>
    <sheet name="2021年新宾县本级政府性基金收支平衡表" sheetId="28" r:id="rId4"/>
    <sheet name="2021年新宾县本级政府专项债务限额及余额明细表" sheetId="29" r:id="rId5"/>
  </sheets>
  <definedNames>
    <definedName name="_xlnm.Print_Area" localSheetId="1">#N/A</definedName>
    <definedName name="_xlnm.Print_Area" localSheetId="2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>#N/A</definedName>
    <definedName name="Z_F3E756D0_37BF_413B_B4A8_93A201DE2E9C_.wvu.PrintTitles" hidden="1">#REF!</definedName>
  </definedNames>
  <calcPr calcId="125725" iterate="1"/>
</workbook>
</file>

<file path=xl/calcChain.xml><?xml version="1.0" encoding="utf-8"?>
<calcChain xmlns="http://schemas.openxmlformats.org/spreadsheetml/2006/main">
  <c r="D5" i="29"/>
  <c r="E54" i="25"/>
  <c r="E59"/>
  <c r="E60"/>
  <c r="E61"/>
  <c r="E62"/>
  <c r="E63"/>
  <c r="E58"/>
  <c r="F43"/>
  <c r="F44"/>
  <c r="E43"/>
  <c r="E44"/>
  <c r="C21"/>
  <c r="C20" s="1"/>
  <c r="C30"/>
  <c r="B52"/>
  <c r="C52"/>
  <c r="D52"/>
  <c r="B56"/>
  <c r="C56"/>
  <c r="B55"/>
  <c r="C55"/>
  <c r="B43"/>
  <c r="C43"/>
  <c r="B62"/>
  <c r="C62"/>
  <c r="B59"/>
  <c r="C59"/>
  <c r="B60"/>
  <c r="C60"/>
  <c r="D8"/>
  <c r="E8" s="1"/>
  <c r="B9" i="28"/>
  <c r="B16"/>
  <c r="B22"/>
  <c r="F14" i="25"/>
  <c r="F21"/>
  <c r="F22"/>
  <c r="F25"/>
  <c r="F26"/>
  <c r="F31"/>
  <c r="F32"/>
  <c r="F33"/>
  <c r="F35"/>
  <c r="F46"/>
  <c r="F53"/>
  <c r="F57"/>
  <c r="E9"/>
  <c r="E11"/>
  <c r="E14"/>
  <c r="E15"/>
  <c r="E18"/>
  <c r="E21"/>
  <c r="E22"/>
  <c r="E25"/>
  <c r="E26"/>
  <c r="E31"/>
  <c r="E35"/>
  <c r="E46"/>
  <c r="E47"/>
  <c r="E48"/>
  <c r="E49"/>
  <c r="E53"/>
  <c r="E57"/>
  <c r="D60"/>
  <c r="D62"/>
  <c r="D59" s="1"/>
  <c r="D56"/>
  <c r="D55"/>
  <c r="D43"/>
  <c r="E15" i="24"/>
  <c r="B16"/>
  <c r="C16"/>
  <c r="D13" i="28"/>
  <c r="D51" i="25"/>
  <c r="B51"/>
  <c r="E56"/>
  <c r="B10"/>
  <c r="E10" s="1"/>
  <c r="C10"/>
  <c r="B8"/>
  <c r="C8"/>
  <c r="B7"/>
  <c r="C7"/>
  <c r="D10"/>
  <c r="B40"/>
  <c r="C40"/>
  <c r="B38"/>
  <c r="C38"/>
  <c r="C37"/>
  <c r="D40"/>
  <c r="D37" s="1"/>
  <c r="F12" i="24"/>
  <c r="B45" i="25"/>
  <c r="B34"/>
  <c r="E34" s="1"/>
  <c r="B30"/>
  <c r="B27"/>
  <c r="B24"/>
  <c r="E24" s="1"/>
  <c r="B20"/>
  <c r="E20" s="1"/>
  <c r="B17"/>
  <c r="B13"/>
  <c r="C27"/>
  <c r="D27"/>
  <c r="C13"/>
  <c r="D13"/>
  <c r="C17"/>
  <c r="D17"/>
  <c r="F7" i="24"/>
  <c r="F8"/>
  <c r="F9"/>
  <c r="F10"/>
  <c r="F11"/>
  <c r="E12"/>
  <c r="C45" i="25"/>
  <c r="C24"/>
  <c r="C6" i="24"/>
  <c r="C34" i="25"/>
  <c r="D34"/>
  <c r="E7" i="24"/>
  <c r="E8"/>
  <c r="E9"/>
  <c r="E10"/>
  <c r="E11"/>
  <c r="C5" i="29"/>
  <c r="B6" i="24"/>
  <c r="D6"/>
  <c r="F6" s="1"/>
  <c r="D20" i="25"/>
  <c r="D24"/>
  <c r="F24" s="1"/>
  <c r="D30"/>
  <c r="F30" s="1"/>
  <c r="D38"/>
  <c r="D45"/>
  <c r="B37"/>
  <c r="D12"/>
  <c r="C12"/>
  <c r="D42"/>
  <c r="D19"/>
  <c r="D7"/>
  <c r="C51"/>
  <c r="B19"/>
  <c r="E19" s="1"/>
  <c r="E7"/>
  <c r="D21" i="28" l="1"/>
  <c r="D22" s="1"/>
  <c r="F20" i="25"/>
  <c r="F55"/>
  <c r="C42"/>
  <c r="F45"/>
  <c r="C19"/>
  <c r="C6" s="1"/>
  <c r="F34"/>
  <c r="F19"/>
  <c r="F12"/>
  <c r="F13"/>
  <c r="F56"/>
  <c r="F51"/>
  <c r="E52"/>
  <c r="F52"/>
  <c r="E51"/>
  <c r="E45"/>
  <c r="E30"/>
  <c r="D6"/>
  <c r="E17"/>
  <c r="F42"/>
  <c r="E55"/>
  <c r="B42"/>
  <c r="B12"/>
  <c r="E13"/>
  <c r="E12"/>
  <c r="D16" i="24"/>
  <c r="F16" s="1"/>
  <c r="E6"/>
  <c r="F6" i="25" l="1"/>
  <c r="E42"/>
  <c r="B6"/>
  <c r="E6" s="1"/>
  <c r="E16" i="24"/>
</calcChain>
</file>

<file path=xl/sharedStrings.xml><?xml version="1.0" encoding="utf-8"?>
<sst xmlns="http://schemas.openxmlformats.org/spreadsheetml/2006/main" count="136" uniqueCount="129">
  <si>
    <t>单位：万元</t>
  </si>
  <si>
    <t>增减%</t>
  </si>
  <si>
    <t>预算科目</t>
  </si>
  <si>
    <t>预 算 科 目</t>
  </si>
  <si>
    <t>政府性基金收入合计</t>
  </si>
  <si>
    <t>政府性基金支出合计</t>
  </si>
  <si>
    <t>社会保障和就业支出</t>
  </si>
  <si>
    <t>城乡社区支出</t>
  </si>
  <si>
    <t>其他支出</t>
  </si>
  <si>
    <t xml:space="preserve">    地方政府专项债务发行费用支出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</si>
  <si>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</si>
  <si>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</si>
  <si>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</si>
  <si>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</si>
  <si>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</si>
  <si>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</si>
  <si>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</si>
  <si>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债务收入</t>
  </si>
  <si>
    <t>债务还本支出</t>
  </si>
  <si>
    <t xml:space="preserve">  地方政府债务收入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</si>
  <si>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</si>
  <si>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</si>
  <si>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</si>
  <si>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</si>
  <si>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</si>
  <si>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</si>
  <si>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</si>
  <si>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</si>
  <si>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</si>
  <si>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</si>
  <si>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</si>
  <si>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</si>
  <si>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>收　　入　　总　　计　</t>
  </si>
  <si>
    <t>待偿债置换专项债券上年结余</t>
  </si>
  <si>
    <t xml:space="preserve">  一般公共预算调入</t>
  </si>
  <si>
    <t xml:space="preserve">  调入专项收入</t>
  </si>
  <si>
    <t xml:space="preserve">  其他调入</t>
  </si>
  <si>
    <t xml:space="preserve">  地方政府专项债务还本支出</t>
  </si>
  <si>
    <t>待偿债置换专项债券结余</t>
  </si>
  <si>
    <t>支　　出　　总　　计　</t>
  </si>
  <si>
    <t>单位：万元</t>
    <phoneticPr fontId="35" type="noConversion"/>
  </si>
  <si>
    <t>年度</t>
    <phoneticPr fontId="35" type="noConversion"/>
  </si>
  <si>
    <t>债务类型</t>
    <phoneticPr fontId="35" type="noConversion"/>
  </si>
  <si>
    <t>政府债务限额</t>
    <phoneticPr fontId="35" type="noConversion"/>
  </si>
  <si>
    <t>年末余额</t>
    <phoneticPr fontId="35" type="noConversion"/>
  </si>
  <si>
    <t>合  计</t>
    <phoneticPr fontId="35" type="noConversion"/>
  </si>
  <si>
    <t>专项债务</t>
    <phoneticPr fontId="35" type="noConversion"/>
  </si>
  <si>
    <t xml:space="preserve">    债务付息支出</t>
    <phoneticPr fontId="0" type="noConversion"/>
  </si>
  <si>
    <t>上级补助收入</t>
    <phoneticPr fontId="64" type="noConversion"/>
  </si>
  <si>
    <t>上年结余</t>
    <phoneticPr fontId="64" type="noConversion"/>
  </si>
  <si>
    <t>收入总计</t>
    <phoneticPr fontId="64" type="noConversion"/>
  </si>
  <si>
    <t xml:space="preserve">  大中型水库移民后期扶持基金支出</t>
    <phoneticPr fontId="0" type="noConversion"/>
  </si>
  <si>
    <t xml:space="preserve">      移民补助</t>
    <phoneticPr fontId="0" type="noConversion"/>
  </si>
  <si>
    <t xml:space="preserve">  小型水库移民扶助基金及对应专项债务收入安排的支出</t>
    <phoneticPr fontId="0" type="noConversion"/>
  </si>
  <si>
    <t xml:space="preserve">      基本农田建设和保护支出</t>
    <phoneticPr fontId="0" type="noConversion"/>
  </si>
  <si>
    <t xml:space="preserve">  彩票公益金及对应专项债务收入安排的支出</t>
    <phoneticPr fontId="0" type="noConversion"/>
  </si>
  <si>
    <t>债务转贷收入</t>
    <phoneticPr fontId="0" type="noConversion"/>
  </si>
  <si>
    <t>农林水支出</t>
    <phoneticPr fontId="0" type="noConversion"/>
  </si>
  <si>
    <t xml:space="preserve">  大中型水库库区基金及对应专项债务收入安排的支出</t>
  </si>
  <si>
    <t xml:space="preserve">    基础设施建设和经济发展</t>
  </si>
  <si>
    <t xml:space="preserve">  国家重大水利工程建设基金及对应专项债务收入安排的支出</t>
  </si>
  <si>
    <t xml:space="preserve">    地方重大水利工程建设</t>
  </si>
  <si>
    <r>
      <t xml:space="preserve"> </t>
    </r>
    <r>
      <rPr>
        <sz val="10"/>
        <rFont val="宋体"/>
        <family val="3"/>
        <charset val="134"/>
      </rPr>
      <t>1、国有土地使用权出让金收入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</si>
  <si>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2、国有土地收益基金收入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</si>
  <si>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4、城市基础设施配套费收入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</si>
  <si>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5、污水处理费收入</t>
    </r>
    <phoneticPr fontId="0" type="noConversion"/>
  </si>
  <si>
    <t xml:space="preserve"> 3、农业土地开发资金收入</t>
    <phoneticPr fontId="0" type="noConversion"/>
  </si>
  <si>
    <t>文化旅游体育与传媒支出</t>
  </si>
  <si>
    <t xml:space="preserve">    其他国家电影事业发展专项资金支出</t>
  </si>
  <si>
    <t xml:space="preserve">  旅游发展基金支出</t>
  </si>
  <si>
    <t xml:space="preserve">    地方旅游开发项目补助</t>
  </si>
  <si>
    <t xml:space="preserve">  国家电影事业发展专项资金安排的支出</t>
  </si>
  <si>
    <t>债务发行费用支出</t>
  </si>
  <si>
    <t xml:space="preserve">    国有土地使用权出让金债务发行费用支出</t>
  </si>
  <si>
    <t>调入资金</t>
    <phoneticPr fontId="0" type="noConversion"/>
  </si>
  <si>
    <r>
      <t>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年决算数</t>
    </r>
    <phoneticPr fontId="0" type="noConversion"/>
  </si>
  <si>
    <t>抗疫特别国债安排的支出</t>
  </si>
  <si>
    <t xml:space="preserve">  抗疫相关支出</t>
  </si>
  <si>
    <t xml:space="preserve">      基础设施建设和经济发展</t>
    <phoneticPr fontId="0" type="noConversion"/>
  </si>
  <si>
    <t xml:space="preserve">      其他大中型水库移民后期扶持基金支出</t>
    <phoneticPr fontId="0" type="noConversion"/>
  </si>
  <si>
    <t xml:space="preserve">      征地和拆迁补偿支出</t>
    <phoneticPr fontId="0" type="noConversion"/>
  </si>
  <si>
    <t xml:space="preserve">      补助被征地农民支出</t>
    <phoneticPr fontId="0" type="noConversion"/>
  </si>
  <si>
    <t xml:space="preserve">      支付破产或改制企业职工安置费</t>
    <phoneticPr fontId="0" type="noConversion"/>
  </si>
  <si>
    <t xml:space="preserve">      耕地开发专项支出</t>
    <phoneticPr fontId="0" type="noConversion"/>
  </si>
  <si>
    <t xml:space="preserve">      城市公共设施</t>
    <phoneticPr fontId="0" type="noConversion"/>
  </si>
  <si>
    <t xml:space="preserve">      城市环境卫生</t>
    <phoneticPr fontId="0" type="noConversion"/>
  </si>
  <si>
    <t xml:space="preserve">      其他城市基础设施配套费安排的支出</t>
    <phoneticPr fontId="0" type="noConversion"/>
  </si>
  <si>
    <t xml:space="preserve">      污水处理设施建设和运营</t>
    <phoneticPr fontId="0" type="noConversion"/>
  </si>
  <si>
    <t xml:space="preserve">      其他污水处理费安排支出</t>
    <phoneticPr fontId="0" type="noConversion"/>
  </si>
  <si>
    <t xml:space="preserve">   其他政府性基金及对应专项债务收入安排的支出</t>
    <phoneticPr fontId="0" type="noConversion"/>
  </si>
  <si>
    <t xml:space="preserve">       其他地方自行试点项目收益专项债券收入安排的支出</t>
    <phoneticPr fontId="0" type="noConversion"/>
  </si>
  <si>
    <t xml:space="preserve">      用于社会福利的彩票公益金支出</t>
    <phoneticPr fontId="0" type="noConversion"/>
  </si>
  <si>
    <t xml:space="preserve">      用于体育事业的彩票公益金支出</t>
    <phoneticPr fontId="0" type="noConversion"/>
  </si>
  <si>
    <t xml:space="preserve">      用于教育事业的彩票公益金支出</t>
    <phoneticPr fontId="0" type="noConversion"/>
  </si>
  <si>
    <t xml:space="preserve">      用于残疾人事业的彩票公益金支出</t>
    <phoneticPr fontId="0" type="noConversion"/>
  </si>
  <si>
    <t xml:space="preserve">      用于城乡医疗救助的彩票公益金支出</t>
    <phoneticPr fontId="0" type="noConversion"/>
  </si>
  <si>
    <t xml:space="preserve">     地方政府专项债务付息支出</t>
    <phoneticPr fontId="0" type="noConversion"/>
  </si>
  <si>
    <t xml:space="preserve">        国有土地使用权出让金债务付息支出</t>
    <phoneticPr fontId="0" type="noConversion"/>
  </si>
  <si>
    <t xml:space="preserve">    其他地方自行试点项目收益专项债券发行费用支出</t>
    <phoneticPr fontId="0" type="noConversion"/>
  </si>
  <si>
    <t xml:space="preserve">    基础设施建设</t>
    <phoneticPr fontId="0" type="noConversion"/>
  </si>
  <si>
    <t xml:space="preserve">      市政设施建设</t>
    <phoneticPr fontId="0" type="noConversion"/>
  </si>
  <si>
    <t xml:space="preserve">      其他抗疫相关支出</t>
    <phoneticPr fontId="0" type="noConversion"/>
  </si>
  <si>
    <r>
      <t>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</si>
  <si>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1年预算数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</si>
  <si>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</si>
  <si>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年决算比20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年决算增减</t>
    </r>
    <r>
      <rPr>
        <b/>
        <sz val="10"/>
        <rFont val="宋体"/>
        <family val="3"/>
        <charset val="134"/>
      </rPr>
      <t>%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</si>
  <si>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年决算完成预算%</t>
    </r>
    <phoneticPr fontId="0" type="noConversion"/>
  </si>
  <si>
    <r>
      <t>20</t>
    </r>
    <r>
      <rPr>
        <b/>
        <sz val="10"/>
        <rFont val="宋体"/>
        <family val="3"/>
        <charset val="134"/>
      </rPr>
      <t>21年决算数</t>
    </r>
    <phoneticPr fontId="0" type="noConversion"/>
  </si>
  <si>
    <r>
      <t>20</t>
    </r>
    <r>
      <rPr>
        <b/>
        <sz val="10"/>
        <rFont val="宋体"/>
        <family val="3"/>
        <charset val="134"/>
      </rPr>
      <t>21年预算数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</si>
  <si>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其他地方自行试点项目收益专项债务付息支出</t>
    </r>
    <phoneticPr fontId="0" type="noConversion"/>
  </si>
  <si>
    <t xml:space="preserve">  农业土地开发资金收入安排的支出</t>
    <phoneticPr fontId="0" type="noConversion"/>
  </si>
  <si>
    <t xml:space="preserve">  国有土地收益基金收入安排的支出</t>
    <phoneticPr fontId="0" type="noConversion"/>
  </si>
  <si>
    <t xml:space="preserve">  国有土地使用权出让收入安排的支出</t>
    <phoneticPr fontId="0" type="noConversion"/>
  </si>
  <si>
    <t xml:space="preserve">  新增建设用地土地有偿使用费收入安排的支出</t>
    <phoneticPr fontId="0" type="noConversion"/>
  </si>
  <si>
    <t xml:space="preserve">  城市基础设施配套费收入安排的支出</t>
    <phoneticPr fontId="0" type="noConversion"/>
  </si>
  <si>
    <t xml:space="preserve">  污水处理费收入安排的支出</t>
    <phoneticPr fontId="0" type="noConversion"/>
  </si>
  <si>
    <r>
      <t>20</t>
    </r>
    <r>
      <rPr>
        <b/>
        <sz val="10"/>
        <rFont val="宋体"/>
        <family val="3"/>
        <charset val="134"/>
      </rPr>
      <t>21年决算比2020年决算增减%</t>
    </r>
    <phoneticPr fontId="0" type="noConversion"/>
  </si>
  <si>
    <r>
      <t>20</t>
    </r>
    <r>
      <rPr>
        <b/>
        <sz val="10"/>
        <rFont val="宋体"/>
        <family val="3"/>
        <charset val="134"/>
      </rPr>
      <t>21年决算完成预算%</t>
    </r>
    <phoneticPr fontId="0" type="noConversion"/>
  </si>
  <si>
    <t xml:space="preserve">         2021年新宾县本级政府基金决算公开目录</t>
    <phoneticPr fontId="0" type="noConversion"/>
  </si>
  <si>
    <t>1.2021年新宾县本级政府性基金收入决算表</t>
    <phoneticPr fontId="0" type="noConversion"/>
  </si>
  <si>
    <t>2.2021年新宾县本级政府性基金支出决算表</t>
    <phoneticPr fontId="0" type="noConversion"/>
  </si>
  <si>
    <t>3.2021年新宾县本级政府性基金收平衡决算表</t>
    <phoneticPr fontId="0" type="noConversion"/>
  </si>
  <si>
    <t>4.2021年新宾县本级政府专项债务限额及余额明细表</t>
    <phoneticPr fontId="0" type="noConversion"/>
  </si>
  <si>
    <t>6.2021年新宾县本级政府债务情况说明</t>
    <phoneticPr fontId="0" type="noConversion"/>
  </si>
  <si>
    <t>2021年新宾县本级政府性基金收入决算表</t>
    <phoneticPr fontId="0" type="noConversion"/>
  </si>
  <si>
    <t>2021年新宾县本级政府性基金支出决算表</t>
    <phoneticPr fontId="0" type="noConversion"/>
  </si>
  <si>
    <t>2021年新宾县本级政府性基金收支决算平衡表</t>
    <phoneticPr fontId="37" type="noConversion"/>
  </si>
  <si>
    <t>2021年新宾县本级政府专项债务限额和余额情况表</t>
    <phoneticPr fontId="35" type="noConversion"/>
  </si>
  <si>
    <t>5.2021年新宾县本级政府性基金决算情况说明</t>
    <phoneticPr fontId="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</si>
</sst>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178" formatCode="0_);[Red]\(0\)"/>
    <numFmt numFmtId="179" formatCode="0.0_ "/>
  </numFmts>
  <fonts count="89"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Geneva"/>
      <family val="2"/>
    </font>
    <font>
      <b/>
      <sz val="11"/>
      <name val="Geneva"/>
      <family val="2"/>
    </font>
    <font>
      <b/>
      <sz val="18"/>
      <name val="宋体"/>
      <family val="3"/>
      <charset val="134"/>
    </font>
    <font>
      <sz val="2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7"/>
      <name val="Small Fonts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MS Sans Serif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b/>
      <sz val="9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39">
    <xf numFmtId="0" fontId="0" fillId="0" borderId="0"/>
    <xf numFmtId="0" fontId="32" fillId="0" borderId="0"/>
    <xf numFmtId="0" fontId="32" fillId="0" borderId="0"/>
    <xf numFmtId="0" fontId="1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37" fontId="20" fillId="0" borderId="0"/>
    <xf numFmtId="0" fontId="24" fillId="0" borderId="0"/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67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67" fillId="0" borderId="0"/>
    <xf numFmtId="0" fontId="4" fillId="0" borderId="0">
      <alignment vertical="center"/>
    </xf>
    <xf numFmtId="0" fontId="4" fillId="0" borderId="0"/>
    <xf numFmtId="0" fontId="5" fillId="0" borderId="0"/>
    <xf numFmtId="0" fontId="42" fillId="0" borderId="0"/>
    <xf numFmtId="0" fontId="5" fillId="0" borderId="0"/>
    <xf numFmtId="0" fontId="67" fillId="0" borderId="0"/>
    <xf numFmtId="0" fontId="4" fillId="0" borderId="0"/>
    <xf numFmtId="0" fontId="42" fillId="0" borderId="0"/>
    <xf numFmtId="0" fontId="4" fillId="0" borderId="0"/>
    <xf numFmtId="0" fontId="67" fillId="0" borderId="0"/>
    <xf numFmtId="0" fontId="4" fillId="0" borderId="0"/>
    <xf numFmtId="0" fontId="42" fillId="0" borderId="0"/>
    <xf numFmtId="0" fontId="67" fillId="0" borderId="0"/>
    <xf numFmtId="0" fontId="4" fillId="0" borderId="0"/>
    <xf numFmtId="0" fontId="4" fillId="0" borderId="0"/>
    <xf numFmtId="0" fontId="42" fillId="0" borderId="0"/>
    <xf numFmtId="0" fontId="67" fillId="0" borderId="0"/>
    <xf numFmtId="0" fontId="4" fillId="0" borderId="0"/>
    <xf numFmtId="0" fontId="42" fillId="0" borderId="0"/>
    <xf numFmtId="0" fontId="67" fillId="0" borderId="0"/>
    <xf numFmtId="0" fontId="42" fillId="0" borderId="0"/>
    <xf numFmtId="0" fontId="35" fillId="0" borderId="0"/>
    <xf numFmtId="0" fontId="67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4" fillId="0" borderId="0"/>
    <xf numFmtId="0" fontId="42" fillId="0" borderId="0"/>
    <xf numFmtId="0" fontId="35" fillId="0" borderId="0"/>
    <xf numFmtId="0" fontId="35" fillId="0" borderId="0"/>
    <xf numFmtId="0" fontId="67" fillId="0" borderId="0"/>
    <xf numFmtId="0" fontId="4" fillId="0" borderId="0"/>
    <xf numFmtId="0" fontId="42" fillId="0" borderId="0"/>
    <xf numFmtId="0" fontId="35" fillId="0" borderId="0"/>
    <xf numFmtId="0" fontId="67" fillId="0" borderId="0"/>
    <xf numFmtId="0" fontId="4" fillId="0" borderId="0"/>
    <xf numFmtId="0" fontId="42" fillId="0" borderId="0"/>
    <xf numFmtId="0" fontId="67" fillId="0" borderId="0"/>
    <xf numFmtId="0" fontId="4" fillId="0" borderId="0"/>
    <xf numFmtId="0" fontId="42" fillId="0" borderId="0"/>
    <xf numFmtId="0" fontId="67" fillId="0" borderId="0"/>
    <xf numFmtId="0" fontId="4" fillId="0" borderId="0"/>
    <xf numFmtId="0" fontId="42" fillId="0" borderId="0"/>
    <xf numFmtId="0" fontId="67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4" fillId="0" borderId="0">
      <alignment vertical="center"/>
    </xf>
    <xf numFmtId="0" fontId="67" fillId="0" borderId="0">
      <alignment vertical="center"/>
    </xf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86" fillId="0" borderId="0">
      <alignment vertical="center"/>
    </xf>
    <xf numFmtId="0" fontId="86" fillId="0" borderId="0">
      <alignment vertical="center"/>
    </xf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54" fillId="30" borderId="5" applyNumberFormat="0" applyAlignment="0" applyProtection="0">
      <alignment vertical="center"/>
    </xf>
    <xf numFmtId="0" fontId="79" fillId="30" borderId="5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60" fillId="32" borderId="6" applyNumberFormat="0" applyAlignment="0" applyProtection="0">
      <alignment vertical="center"/>
    </xf>
    <xf numFmtId="0" fontId="84" fillId="32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/>
    <xf numFmtId="41" fontId="4" fillId="0" borderId="0" applyFont="0" applyFill="0" applyBorder="0" applyAlignment="0" applyProtection="0"/>
    <xf numFmtId="4" fontId="2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55" fillId="30" borderId="8" applyNumberFormat="0" applyAlignment="0" applyProtection="0">
      <alignment vertical="center"/>
    </xf>
    <xf numFmtId="0" fontId="78" fillId="30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50" fillId="12" borderId="5" applyNumberFormat="0" applyAlignment="0" applyProtection="0">
      <alignment vertical="center"/>
    </xf>
    <xf numFmtId="0" fontId="82" fillId="12" borderId="5" applyNumberFormat="0" applyAlignment="0" applyProtection="0">
      <alignment vertical="center"/>
    </xf>
    <xf numFmtId="0" fontId="33" fillId="0" borderId="0"/>
    <xf numFmtId="0" fontId="36" fillId="0" borderId="0"/>
    <xf numFmtId="0" fontId="34" fillId="0" borderId="0"/>
    <xf numFmtId="0" fontId="4" fillId="0" borderId="0"/>
    <xf numFmtId="0" fontId="42" fillId="0" borderId="0"/>
    <xf numFmtId="0" fontId="67" fillId="0" borderId="0"/>
    <xf numFmtId="0" fontId="4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2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7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</cellStyleXfs>
  <cellXfs count="135">
    <xf numFmtId="0" fontId="0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178" fontId="2" fillId="0" borderId="11" xfId="0" applyNumberFormat="1" applyFont="1" applyBorder="1" applyAlignment="1">
      <alignment vertical="center" wrapText="1"/>
    </xf>
    <xf numFmtId="178" fontId="6" fillId="46" borderId="11" xfId="645" applyNumberFormat="1" applyFont="1" applyFill="1" applyBorder="1" applyAlignment="1" applyProtection="1">
      <alignment horizontal="right" vertical="center"/>
      <protection locked="0"/>
    </xf>
    <xf numFmtId="178" fontId="6" fillId="0" borderId="11" xfId="645" applyNumberFormat="1" applyFont="1" applyFill="1" applyBorder="1" applyAlignment="1" applyProtection="1">
      <alignment horizontal="right" vertical="center"/>
    </xf>
    <xf numFmtId="178" fontId="6" fillId="0" borderId="11" xfId="645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indent="4"/>
    </xf>
    <xf numFmtId="0" fontId="0" fillId="0" borderId="0" xfId="0"/>
    <xf numFmtId="0" fontId="39" fillId="47" borderId="11" xfId="0" applyNumberFormat="1" applyFont="1" applyFill="1" applyBorder="1" applyAlignment="1" applyProtection="1">
      <alignment horizontal="left" vertical="center"/>
    </xf>
    <xf numFmtId="3" fontId="39" fillId="47" borderId="11" xfId="0" applyNumberFormat="1" applyFont="1" applyFill="1" applyBorder="1" applyAlignment="1" applyProtection="1">
      <alignment horizontal="right" vertical="center"/>
    </xf>
    <xf numFmtId="0" fontId="39" fillId="47" borderId="11" xfId="0" applyNumberFormat="1" applyFont="1" applyFill="1" applyBorder="1" applyAlignment="1" applyProtection="1">
      <alignment vertical="center"/>
    </xf>
    <xf numFmtId="3" fontId="39" fillId="48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vertical="center"/>
    </xf>
    <xf numFmtId="179" fontId="41" fillId="0" borderId="11" xfId="0" applyNumberFormat="1" applyFont="1" applyBorder="1" applyAlignment="1">
      <alignment vertical="center" wrapText="1"/>
    </xf>
    <xf numFmtId="179" fontId="41" fillId="0" borderId="16" xfId="0" applyNumberFormat="1" applyFont="1" applyBorder="1" applyAlignment="1">
      <alignment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178" fontId="62" fillId="0" borderId="18" xfId="645" applyNumberFormat="1" applyFont="1" applyFill="1" applyBorder="1" applyAlignment="1" applyProtection="1">
      <alignment horizontal="right" vertical="center"/>
      <protection locked="0"/>
    </xf>
    <xf numFmtId="49" fontId="63" fillId="0" borderId="19" xfId="645" applyNumberFormat="1" applyFont="1" applyFill="1" applyBorder="1" applyAlignment="1" applyProtection="1">
      <alignment horizontal="center" vertical="center"/>
    </xf>
    <xf numFmtId="178" fontId="62" fillId="0" borderId="11" xfId="645" applyNumberFormat="1" applyFont="1" applyFill="1" applyBorder="1" applyAlignment="1" applyProtection="1">
      <alignment horizontal="right" vertical="center"/>
      <protection locked="0"/>
    </xf>
    <xf numFmtId="49" fontId="63" fillId="0" borderId="10" xfId="645" applyNumberFormat="1" applyFont="1" applyFill="1" applyBorder="1" applyAlignment="1" applyProtection="1">
      <alignment horizontal="left" vertical="center"/>
    </xf>
    <xf numFmtId="178" fontId="63" fillId="47" borderId="15" xfId="645" applyNumberFormat="1" applyFont="1" applyFill="1" applyBorder="1" applyAlignment="1" applyProtection="1">
      <alignment horizontal="right" vertical="center"/>
      <protection locked="0"/>
    </xf>
    <xf numFmtId="49" fontId="2" fillId="0" borderId="10" xfId="645" applyNumberFormat="1" applyFont="1" applyFill="1" applyBorder="1" applyAlignment="1" applyProtection="1">
      <alignment horizontal="left" vertical="center"/>
    </xf>
    <xf numFmtId="49" fontId="6" fillId="0" borderId="10" xfId="645" applyNumberFormat="1" applyFont="1" applyFill="1" applyBorder="1" applyAlignment="1" applyProtection="1">
      <alignment horizontal="left" vertical="center"/>
    </xf>
    <xf numFmtId="0" fontId="65" fillId="0" borderId="11" xfId="0" applyFont="1" applyBorder="1"/>
    <xf numFmtId="0" fontId="66" fillId="0" borderId="11" xfId="0" applyFont="1" applyBorder="1"/>
    <xf numFmtId="0" fontId="66" fillId="46" borderId="11" xfId="0" applyFont="1" applyFill="1" applyBorder="1" applyAlignment="1">
      <alignment vertical="center"/>
    </xf>
    <xf numFmtId="0" fontId="66" fillId="0" borderId="18" xfId="0" applyFont="1" applyBorder="1" applyAlignment="1">
      <alignment vertical="center"/>
    </xf>
    <xf numFmtId="0" fontId="66" fillId="46" borderId="22" xfId="0" applyNumberFormat="1" applyFont="1" applyFill="1" applyBorder="1" applyAlignment="1" applyProtection="1">
      <alignment vertical="center"/>
    </xf>
    <xf numFmtId="179" fontId="65" fillId="0" borderId="17" xfId="0" applyNumberFormat="1" applyFont="1" applyBorder="1" applyAlignment="1">
      <alignment vertical="center" wrapText="1"/>
    </xf>
    <xf numFmtId="179" fontId="65" fillId="0" borderId="15" xfId="0" applyNumberFormat="1" applyFont="1" applyBorder="1" applyAlignment="1">
      <alignment vertical="center" wrapText="1"/>
    </xf>
    <xf numFmtId="0" fontId="6" fillId="0" borderId="11" xfId="647" applyFont="1" applyBorder="1" applyAlignment="1" applyProtection="1">
      <alignment horizontal="right" vertical="center"/>
    </xf>
    <xf numFmtId="0" fontId="65" fillId="49" borderId="10" xfId="647" applyNumberFormat="1" applyFont="1" applyFill="1" applyBorder="1" applyAlignment="1" applyProtection="1">
      <alignment vertical="center"/>
    </xf>
    <xf numFmtId="0" fontId="66" fillId="49" borderId="10" xfId="647" applyNumberFormat="1" applyFont="1" applyFill="1" applyBorder="1" applyAlignment="1" applyProtection="1">
      <alignment vertical="center"/>
    </xf>
    <xf numFmtId="0" fontId="66" fillId="46" borderId="10" xfId="0" applyNumberFormat="1" applyFont="1" applyFill="1" applyBorder="1" applyAlignment="1" applyProtection="1">
      <alignment vertical="center"/>
    </xf>
    <xf numFmtId="0" fontId="65" fillId="0" borderId="10" xfId="0" applyFont="1" applyBorder="1"/>
    <xf numFmtId="0" fontId="66" fillId="49" borderId="10" xfId="644" applyNumberFormat="1" applyFont="1" applyFill="1" applyBorder="1" applyAlignment="1" applyProtection="1">
      <alignment horizontal="left" vertical="center"/>
    </xf>
    <xf numFmtId="0" fontId="66" fillId="49" borderId="19" xfId="644" applyNumberFormat="1" applyFont="1" applyFill="1" applyBorder="1" applyAlignment="1" applyProtection="1">
      <alignment horizontal="left" vertical="center"/>
    </xf>
    <xf numFmtId="0" fontId="65" fillId="0" borderId="10" xfId="0" applyFont="1" applyBorder="1" applyAlignment="1">
      <alignment vertical="center" wrapText="1"/>
    </xf>
    <xf numFmtId="178" fontId="65" fillId="0" borderId="11" xfId="0" applyNumberFormat="1" applyFont="1" applyBorder="1" applyAlignment="1">
      <alignment vertical="center" wrapText="1"/>
    </xf>
    <xf numFmtId="179" fontId="66" fillId="0" borderId="25" xfId="0" applyNumberFormat="1" applyFont="1" applyBorder="1" applyAlignment="1">
      <alignment vertical="center" wrapText="1"/>
    </xf>
    <xf numFmtId="179" fontId="66" fillId="0" borderId="16" xfId="0" applyNumberFormat="1" applyFont="1" applyBorder="1" applyAlignment="1">
      <alignment vertical="center"/>
    </xf>
    <xf numFmtId="0" fontId="65" fillId="46" borderId="26" xfId="0" applyNumberFormat="1" applyFont="1" applyFill="1" applyBorder="1" applyAlignment="1" applyProtection="1">
      <alignment vertical="center"/>
    </xf>
    <xf numFmtId="0" fontId="66" fillId="46" borderId="26" xfId="0" applyNumberFormat="1" applyFont="1" applyFill="1" applyBorder="1" applyAlignment="1" applyProtection="1">
      <alignment vertical="center"/>
    </xf>
    <xf numFmtId="3" fontId="66" fillId="49" borderId="11" xfId="647" applyNumberFormat="1" applyFont="1" applyFill="1" applyBorder="1" applyAlignment="1" applyProtection="1">
      <alignment horizontal="right" vertical="center"/>
    </xf>
    <xf numFmtId="178" fontId="66" fillId="0" borderId="11" xfId="0" applyNumberFormat="1" applyFont="1" applyBorder="1" applyAlignment="1">
      <alignment vertical="center" wrapText="1"/>
    </xf>
    <xf numFmtId="49" fontId="65" fillId="0" borderId="10" xfId="645" applyNumberFormat="1" applyFont="1" applyFill="1" applyBorder="1" applyAlignment="1" applyProtection="1">
      <alignment horizontal="left" vertical="center"/>
    </xf>
    <xf numFmtId="178" fontId="65" fillId="46" borderId="11" xfId="645" applyNumberFormat="1" applyFont="1" applyFill="1" applyBorder="1" applyAlignment="1" applyProtection="1">
      <alignment horizontal="right" vertical="center"/>
      <protection locked="0"/>
    </xf>
    <xf numFmtId="49" fontId="66" fillId="0" borderId="10" xfId="645" applyNumberFormat="1" applyFont="1" applyFill="1" applyBorder="1" applyAlignment="1" applyProtection="1">
      <alignment horizontal="left" vertical="center"/>
    </xf>
    <xf numFmtId="178" fontId="66" fillId="46" borderId="11" xfId="645" applyNumberFormat="1" applyFont="1" applyFill="1" applyBorder="1" applyAlignment="1" applyProtection="1">
      <alignment horizontal="right" vertical="center"/>
      <protection locked="0"/>
    </xf>
    <xf numFmtId="0" fontId="66" fillId="46" borderId="10" xfId="0" applyNumberFormat="1" applyFont="1" applyFill="1" applyBorder="1" applyAlignment="1" applyProtection="1">
      <alignment horizontal="left" vertical="center"/>
    </xf>
    <xf numFmtId="178" fontId="66" fillId="0" borderId="11" xfId="645" applyNumberFormat="1" applyFont="1" applyFill="1" applyBorder="1" applyAlignment="1" applyProtection="1">
      <alignment horizontal="right" vertical="center"/>
    </xf>
    <xf numFmtId="178" fontId="66" fillId="0" borderId="11" xfId="645" applyNumberFormat="1" applyFont="1" applyFill="1" applyBorder="1" applyAlignment="1" applyProtection="1">
      <alignment horizontal="right" vertical="center"/>
      <protection locked="0"/>
    </xf>
    <xf numFmtId="178" fontId="65" fillId="0" borderId="11" xfId="645" applyNumberFormat="1" applyFont="1" applyFill="1" applyBorder="1" applyAlignment="1" applyProtection="1">
      <alignment horizontal="right" vertical="center"/>
    </xf>
    <xf numFmtId="0" fontId="66" fillId="49" borderId="10" xfId="0" applyNumberFormat="1" applyFont="1" applyFill="1" applyBorder="1" applyAlignment="1" applyProtection="1">
      <alignment vertical="center"/>
    </xf>
    <xf numFmtId="0" fontId="66" fillId="0" borderId="11" xfId="0" applyFont="1" applyBorder="1" applyAlignment="1">
      <alignment vertical="center"/>
    </xf>
    <xf numFmtId="0" fontId="65" fillId="46" borderId="10" xfId="0" applyNumberFormat="1" applyFont="1" applyFill="1" applyBorder="1" applyAlignment="1" applyProtection="1">
      <alignment vertical="center"/>
    </xf>
    <xf numFmtId="0" fontId="65" fillId="0" borderId="11" xfId="0" applyFont="1" applyBorder="1" applyAlignment="1">
      <alignment vertical="center"/>
    </xf>
    <xf numFmtId="0" fontId="65" fillId="0" borderId="18" xfId="0" applyFont="1" applyBorder="1" applyAlignment="1">
      <alignment vertical="center"/>
    </xf>
    <xf numFmtId="0" fontId="66" fillId="46" borderId="22" xfId="0" applyNumberFormat="1" applyFont="1" applyFill="1" applyBorder="1" applyAlignment="1" applyProtection="1">
      <alignment horizontal="left" vertical="center" wrapText="1"/>
    </xf>
    <xf numFmtId="0" fontId="66" fillId="46" borderId="10" xfId="0" applyNumberFormat="1" applyFont="1" applyFill="1" applyBorder="1" applyAlignment="1" applyProtection="1">
      <alignment horizontal="left" vertical="center" wrapText="1"/>
    </xf>
    <xf numFmtId="0" fontId="66" fillId="46" borderId="27" xfId="0" applyNumberFormat="1" applyFont="1" applyFill="1" applyBorder="1" applyAlignment="1" applyProtection="1">
      <alignment horizontal="left" vertical="center" wrapText="1"/>
    </xf>
    <xf numFmtId="0" fontId="66" fillId="46" borderId="18" xfId="0" applyFont="1" applyFill="1" applyBorder="1" applyAlignment="1">
      <alignment vertical="center"/>
    </xf>
    <xf numFmtId="0" fontId="65" fillId="46" borderId="10" xfId="0" applyNumberFormat="1" applyFont="1" applyFill="1" applyBorder="1" applyAlignment="1" applyProtection="1">
      <alignment horizontal="left" vertical="center" wrapText="1"/>
    </xf>
    <xf numFmtId="0" fontId="65" fillId="46" borderId="11" xfId="0" applyFont="1" applyFill="1" applyBorder="1" applyAlignment="1">
      <alignment vertical="center"/>
    </xf>
    <xf numFmtId="0" fontId="68" fillId="46" borderId="10" xfId="0" applyFont="1" applyFill="1" applyBorder="1" applyAlignment="1">
      <alignment horizontal="left" vertical="center" wrapText="1"/>
    </xf>
    <xf numFmtId="0" fontId="66" fillId="0" borderId="10" xfId="0" applyFont="1" applyBorder="1"/>
    <xf numFmtId="0" fontId="66" fillId="0" borderId="15" xfId="0" applyFont="1" applyBorder="1"/>
    <xf numFmtId="179" fontId="66" fillId="0" borderId="17" xfId="0" applyNumberFormat="1" applyFont="1" applyBorder="1" applyAlignment="1">
      <alignment vertical="center"/>
    </xf>
    <xf numFmtId="0" fontId="38" fillId="47" borderId="12" xfId="0" applyNumberFormat="1" applyFont="1" applyFill="1" applyBorder="1" applyAlignment="1" applyProtection="1">
      <alignment horizontal="center" vertical="center"/>
    </xf>
    <xf numFmtId="0" fontId="38" fillId="47" borderId="13" xfId="0" applyNumberFormat="1" applyFont="1" applyFill="1" applyBorder="1" applyAlignment="1" applyProtection="1">
      <alignment horizontal="center" vertical="center"/>
    </xf>
    <xf numFmtId="0" fontId="38" fillId="47" borderId="14" xfId="0" applyNumberFormat="1" applyFont="1" applyFill="1" applyBorder="1" applyAlignment="1" applyProtection="1">
      <alignment horizontal="center" vertical="center"/>
    </xf>
    <xf numFmtId="0" fontId="39" fillId="47" borderId="10" xfId="0" applyNumberFormat="1" applyFont="1" applyFill="1" applyBorder="1" applyAlignment="1" applyProtection="1">
      <alignment horizontal="left" vertical="center"/>
    </xf>
    <xf numFmtId="3" fontId="39" fillId="47" borderId="16" xfId="0" applyNumberFormat="1" applyFont="1" applyFill="1" applyBorder="1" applyAlignment="1" applyProtection="1">
      <alignment horizontal="right" vertical="center"/>
    </xf>
    <xf numFmtId="0" fontId="39" fillId="47" borderId="10" xfId="0" applyNumberFormat="1" applyFont="1" applyFill="1" applyBorder="1" applyAlignment="1" applyProtection="1">
      <alignment vertical="center"/>
    </xf>
    <xf numFmtId="3" fontId="39" fillId="48" borderId="16" xfId="0" applyNumberFormat="1" applyFont="1" applyFill="1" applyBorder="1" applyAlignment="1" applyProtection="1">
      <alignment horizontal="right" vertical="center"/>
    </xf>
    <xf numFmtId="0" fontId="37" fillId="47" borderId="16" xfId="0" applyNumberFormat="1" applyFont="1" applyFill="1" applyBorder="1" applyAlignment="1" applyProtection="1">
      <alignment horizontal="right" vertical="center"/>
    </xf>
    <xf numFmtId="0" fontId="39" fillId="47" borderId="16" xfId="0" applyNumberFormat="1" applyFont="1" applyFill="1" applyBorder="1" applyAlignment="1" applyProtection="1">
      <alignment horizontal="right" vertical="center"/>
    </xf>
    <xf numFmtId="0" fontId="38" fillId="47" borderId="16" xfId="0" applyNumberFormat="1" applyFont="1" applyFill="1" applyBorder="1" applyAlignment="1" applyProtection="1">
      <alignment horizontal="right" vertical="center"/>
    </xf>
    <xf numFmtId="0" fontId="39" fillId="47" borderId="19" xfId="0" applyNumberFormat="1" applyFont="1" applyFill="1" applyBorder="1" applyAlignment="1" applyProtection="1">
      <alignment horizontal="center" vertical="center"/>
    </xf>
    <xf numFmtId="3" fontId="39" fillId="47" borderId="15" xfId="0" applyNumberFormat="1" applyFont="1" applyFill="1" applyBorder="1" applyAlignment="1" applyProtection="1">
      <alignment horizontal="right" vertical="center"/>
    </xf>
    <xf numFmtId="0" fontId="39" fillId="47" borderId="15" xfId="0" applyNumberFormat="1" applyFont="1" applyFill="1" applyBorder="1" applyAlignment="1" applyProtection="1">
      <alignment horizontal="center" vertical="center"/>
    </xf>
    <xf numFmtId="3" fontId="39" fillId="47" borderId="17" xfId="0" applyNumberFormat="1" applyFont="1" applyFill="1" applyBorder="1" applyAlignment="1" applyProtection="1">
      <alignment horizontal="right" vertical="center"/>
    </xf>
    <xf numFmtId="0" fontId="67" fillId="0" borderId="11" xfId="644" applyBorder="1" applyAlignment="1">
      <alignment horizontal="center" vertical="center"/>
    </xf>
    <xf numFmtId="0" fontId="67" fillId="0" borderId="16" xfId="644" applyBorder="1" applyAlignment="1">
      <alignment horizontal="center" vertical="center"/>
    </xf>
    <xf numFmtId="0" fontId="39" fillId="46" borderId="10" xfId="0" applyNumberFormat="1" applyFont="1" applyFill="1" applyBorder="1" applyAlignment="1" applyProtection="1">
      <alignment vertical="center"/>
    </xf>
    <xf numFmtId="0" fontId="39" fillId="49" borderId="10" xfId="647" applyNumberFormat="1" applyFont="1" applyFill="1" applyBorder="1" applyAlignment="1" applyProtection="1">
      <alignment vertical="center"/>
    </xf>
    <xf numFmtId="49" fontId="39" fillId="0" borderId="10" xfId="645" applyNumberFormat="1" applyFont="1" applyFill="1" applyBorder="1" applyAlignment="1" applyProtection="1">
      <alignment horizontal="left" vertical="center"/>
    </xf>
    <xf numFmtId="0" fontId="39" fillId="46" borderId="26" xfId="0" applyNumberFormat="1" applyFont="1" applyFill="1" applyBorder="1" applyAlignment="1" applyProtection="1">
      <alignment vertical="center"/>
    </xf>
    <xf numFmtId="0" fontId="88" fillId="0" borderId="0" xfId="0" applyFont="1"/>
    <xf numFmtId="177" fontId="38" fillId="0" borderId="14" xfId="0" applyNumberFormat="1" applyFont="1" applyFill="1" applyBorder="1" applyAlignment="1" applyProtection="1">
      <alignment horizontal="center" vertical="center" wrapText="1"/>
    </xf>
    <xf numFmtId="177" fontId="2" fillId="0" borderId="1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38" fillId="0" borderId="13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7" fontId="38" fillId="0" borderId="13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0" fontId="38" fillId="0" borderId="2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8" fillId="0" borderId="2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65" fillId="0" borderId="13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40" fillId="0" borderId="0" xfId="0" applyNumberFormat="1" applyFont="1" applyFill="1" applyAlignment="1" applyProtection="1">
      <alignment horizontal="center" vertical="center"/>
    </xf>
    <xf numFmtId="0" fontId="87" fillId="0" borderId="0" xfId="0" applyFont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7" fillId="0" borderId="29" xfId="0" applyFont="1" applyBorder="1" applyAlignment="1">
      <alignment horizontal="center" vertical="center"/>
    </xf>
  </cellXfs>
  <cellStyles count="1539">
    <cellStyle name="_2016年县乡财政平衡" xfId="1"/>
    <cellStyle name="_2016年新宾县一般公共预算收入预算表" xfId="2"/>
    <cellStyle name="20% - 强调文字颜色 1 2" xfId="3"/>
    <cellStyle name="20% - 强调文字颜色 1 2 2" xfId="4"/>
    <cellStyle name="20% - 强调文字颜色 1 2 2 2" xfId="5"/>
    <cellStyle name="20% - 强调文字颜色 1 2 2 2 2" xfId="6"/>
    <cellStyle name="20% - 强调文字颜色 1 2 2 3" xfId="7"/>
    <cellStyle name="20% - 强调文字颜色 1 2 2 4" xfId="8"/>
    <cellStyle name="20% - 强调文字颜色 1 2 3" xfId="9"/>
    <cellStyle name="20% - 强调文字颜色 1 2 3 2" xfId="10"/>
    <cellStyle name="20% - 强调文字颜色 1 2 3 2 2" xfId="11"/>
    <cellStyle name="20% - 强调文字颜色 1 2 3 3" xfId="12"/>
    <cellStyle name="20% - 强调文字颜色 1 2 3 4" xfId="13"/>
    <cellStyle name="20% - 强调文字颜色 1 2 4" xfId="14"/>
    <cellStyle name="20% - 强调文字颜色 1 2 5" xfId="15"/>
    <cellStyle name="20% - 强调文字颜色 1 2 6" xfId="16"/>
    <cellStyle name="20% - 强调文字颜色 1 3" xfId="17"/>
    <cellStyle name="20% - 强调文字颜色 1 3 2" xfId="18"/>
    <cellStyle name="20% - 强调文字颜色 1 3 3" xfId="19"/>
    <cellStyle name="20% - 强调文字颜色 2 2" xfId="20"/>
    <cellStyle name="20% - 强调文字颜色 2 2 2" xfId="21"/>
    <cellStyle name="20% - 强调文字颜色 2 2 2 2" xfId="22"/>
    <cellStyle name="20% - 强调文字颜色 2 2 2 2 2" xfId="23"/>
    <cellStyle name="20% - 强调文字颜色 2 2 2 3" xfId="24"/>
    <cellStyle name="20% - 强调文字颜色 2 2 2 4" xfId="25"/>
    <cellStyle name="20% - 强调文字颜色 2 2 3" xfId="26"/>
    <cellStyle name="20% - 强调文字颜色 2 2 3 2" xfId="27"/>
    <cellStyle name="20% - 强调文字颜色 2 2 3 2 2" xfId="28"/>
    <cellStyle name="20% - 强调文字颜色 2 2 3 3" xfId="29"/>
    <cellStyle name="20% - 强调文字颜色 2 2 3 4" xfId="30"/>
    <cellStyle name="20% - 强调文字颜色 2 2 4" xfId="31"/>
    <cellStyle name="20% - 强调文字颜色 2 2 5" xfId="32"/>
    <cellStyle name="20% - 强调文字颜色 2 2 6" xfId="33"/>
    <cellStyle name="20% - 强调文字颜色 2 3" xfId="34"/>
    <cellStyle name="20% - 强调文字颜色 2 3 2" xfId="35"/>
    <cellStyle name="20% - 强调文字颜色 2 3 3" xfId="36"/>
    <cellStyle name="20% - 强调文字颜色 3 2" xfId="37"/>
    <cellStyle name="20% - 强调文字颜色 3 2 2" xfId="38"/>
    <cellStyle name="20% - 强调文字颜色 3 2 2 2" xfId="39"/>
    <cellStyle name="20% - 强调文字颜色 3 2 2 2 2" xfId="40"/>
    <cellStyle name="20% - 强调文字颜色 3 2 2 3" xfId="41"/>
    <cellStyle name="20% - 强调文字颜色 3 2 2 4" xfId="42"/>
    <cellStyle name="20% - 强调文字颜色 3 2 3" xfId="43"/>
    <cellStyle name="20% - 强调文字颜色 3 2 3 2" xfId="44"/>
    <cellStyle name="20% - 强调文字颜色 3 2 3 2 2" xfId="45"/>
    <cellStyle name="20% - 强调文字颜色 3 2 3 3" xfId="46"/>
    <cellStyle name="20% - 强调文字颜色 3 2 3 4" xfId="47"/>
    <cellStyle name="20% - 强调文字颜色 3 2 4" xfId="48"/>
    <cellStyle name="20% - 强调文字颜色 3 2 5" xfId="49"/>
    <cellStyle name="20% - 强调文字颜色 3 2 6" xfId="50"/>
    <cellStyle name="20% - 强调文字颜色 3 3" xfId="51"/>
    <cellStyle name="20% - 强调文字颜色 3 3 2" xfId="52"/>
    <cellStyle name="20% - 强调文字颜色 3 3 3" xfId="53"/>
    <cellStyle name="20% - 强调文字颜色 4 2" xfId="54"/>
    <cellStyle name="20% - 强调文字颜色 4 2 2" xfId="55"/>
    <cellStyle name="20% - 强调文字颜色 4 2 2 2" xfId="56"/>
    <cellStyle name="20% - 强调文字颜色 4 2 2 2 2" xfId="57"/>
    <cellStyle name="20% - 强调文字颜色 4 2 2 3" xfId="58"/>
    <cellStyle name="20% - 强调文字颜色 4 2 2 4" xfId="59"/>
    <cellStyle name="20% - 强调文字颜色 4 2 3" xfId="60"/>
    <cellStyle name="20% - 强调文字颜色 4 2 3 2" xfId="61"/>
    <cellStyle name="20% - 强调文字颜色 4 2 3 2 2" xfId="62"/>
    <cellStyle name="20% - 强调文字颜色 4 2 3 3" xfId="63"/>
    <cellStyle name="20% - 强调文字颜色 4 2 3 4" xfId="64"/>
    <cellStyle name="20% - 强调文字颜色 4 2 4" xfId="65"/>
    <cellStyle name="20% - 强调文字颜色 4 2 5" xfId="66"/>
    <cellStyle name="20% - 强调文字颜色 4 2 6" xfId="67"/>
    <cellStyle name="20% - 强调文字颜色 4 3" xfId="68"/>
    <cellStyle name="20% - 强调文字颜色 4 3 2" xfId="69"/>
    <cellStyle name="20% - 强调文字颜色 4 3 3" xfId="70"/>
    <cellStyle name="20% - 强调文字颜色 5 2" xfId="71"/>
    <cellStyle name="20% - 强调文字颜色 5 2 2" xfId="72"/>
    <cellStyle name="20% - 强调文字颜色 5 2 2 2" xfId="73"/>
    <cellStyle name="20% - 强调文字颜色 5 2 2 2 2" xfId="74"/>
    <cellStyle name="20% - 强调文字颜色 5 2 2 3" xfId="75"/>
    <cellStyle name="20% - 强调文字颜色 5 2 2 4" xfId="76"/>
    <cellStyle name="20% - 强调文字颜色 5 2 3" xfId="77"/>
    <cellStyle name="20% - 强调文字颜色 5 2 3 2" xfId="78"/>
    <cellStyle name="20% - 强调文字颜色 5 2 3 2 2" xfId="79"/>
    <cellStyle name="20% - 强调文字颜色 5 2 3 3" xfId="80"/>
    <cellStyle name="20% - 强调文字颜色 5 2 3 4" xfId="81"/>
    <cellStyle name="20% - 强调文字颜色 5 2 4" xfId="82"/>
    <cellStyle name="20% - 强调文字颜色 5 2 5" xfId="83"/>
    <cellStyle name="20% - 强调文字颜色 5 2 6" xfId="84"/>
    <cellStyle name="20% - 强调文字颜色 5 3" xfId="85"/>
    <cellStyle name="20% - 强调文字颜色 5 3 2" xfId="86"/>
    <cellStyle name="20% - 强调文字颜色 5 3 3" xfId="87"/>
    <cellStyle name="20% - 强调文字颜色 6 2" xfId="88"/>
    <cellStyle name="20% - 强调文字颜色 6 2 2" xfId="89"/>
    <cellStyle name="20% - 强调文字颜色 6 2 2 2" xfId="90"/>
    <cellStyle name="20% - 强调文字颜色 6 2 2 2 2" xfId="91"/>
    <cellStyle name="20% - 强调文字颜色 6 2 2 3" xfId="92"/>
    <cellStyle name="20% - 强调文字颜色 6 2 2 4" xfId="93"/>
    <cellStyle name="20% - 强调文字颜色 6 2 3" xfId="94"/>
    <cellStyle name="20% - 强调文字颜色 6 2 3 2" xfId="95"/>
    <cellStyle name="20% - 强调文字颜色 6 2 3 2 2" xfId="96"/>
    <cellStyle name="20% - 强调文字颜色 6 2 3 3" xfId="97"/>
    <cellStyle name="20% - 强调文字颜色 6 2 3 4" xfId="98"/>
    <cellStyle name="20% - 强调文字颜色 6 2 4" xfId="99"/>
    <cellStyle name="20% - 强调文字颜色 6 2 5" xfId="100"/>
    <cellStyle name="20% - 强调文字颜色 6 2 6" xfId="101"/>
    <cellStyle name="20% - 强调文字颜色 6 3" xfId="102"/>
    <cellStyle name="20% - 强调文字颜色 6 3 2" xfId="103"/>
    <cellStyle name="20% - 强调文字颜色 6 3 3" xfId="104"/>
    <cellStyle name="40% - 强调文字颜色 1 2" xfId="105"/>
    <cellStyle name="40% - 强调文字颜色 1 2 2" xfId="106"/>
    <cellStyle name="40% - 强调文字颜色 1 2 2 2" xfId="107"/>
    <cellStyle name="40% - 强调文字颜色 1 2 2 2 2" xfId="108"/>
    <cellStyle name="40% - 强调文字颜色 1 2 2 3" xfId="109"/>
    <cellStyle name="40% - 强调文字颜色 1 2 2 4" xfId="110"/>
    <cellStyle name="40% - 强调文字颜色 1 2 3" xfId="111"/>
    <cellStyle name="40% - 强调文字颜色 1 2 3 2" xfId="112"/>
    <cellStyle name="40% - 强调文字颜色 1 2 3 2 2" xfId="113"/>
    <cellStyle name="40% - 强调文字颜色 1 2 3 3" xfId="114"/>
    <cellStyle name="40% - 强调文字颜色 1 2 3 4" xfId="115"/>
    <cellStyle name="40% - 强调文字颜色 1 2 4" xfId="116"/>
    <cellStyle name="40% - 强调文字颜色 1 2 5" xfId="117"/>
    <cellStyle name="40% - 强调文字颜色 1 2 6" xfId="118"/>
    <cellStyle name="40% - 强调文字颜色 1 3" xfId="119"/>
    <cellStyle name="40% - 强调文字颜色 1 3 2" xfId="120"/>
    <cellStyle name="40% - 强调文字颜色 1 3 3" xfId="121"/>
    <cellStyle name="40% - 强调文字颜色 2 2" xfId="122"/>
    <cellStyle name="40% - 强调文字颜色 2 2 2" xfId="123"/>
    <cellStyle name="40% - 强调文字颜色 2 2 2 2" xfId="124"/>
    <cellStyle name="40% - 强调文字颜色 2 2 2 2 2" xfId="125"/>
    <cellStyle name="40% - 强调文字颜色 2 2 2 3" xfId="126"/>
    <cellStyle name="40% - 强调文字颜色 2 2 2 4" xfId="127"/>
    <cellStyle name="40% - 强调文字颜色 2 2 3" xfId="128"/>
    <cellStyle name="40% - 强调文字颜色 2 2 3 2" xfId="129"/>
    <cellStyle name="40% - 强调文字颜色 2 2 3 2 2" xfId="130"/>
    <cellStyle name="40% - 强调文字颜色 2 2 3 3" xfId="131"/>
    <cellStyle name="40% - 强调文字颜色 2 2 3 4" xfId="132"/>
    <cellStyle name="40% - 强调文字颜色 2 2 4" xfId="133"/>
    <cellStyle name="40% - 强调文字颜色 2 2 5" xfId="134"/>
    <cellStyle name="40% - 强调文字颜色 2 2 6" xfId="135"/>
    <cellStyle name="40% - 强调文字颜色 2 3" xfId="136"/>
    <cellStyle name="40% - 强调文字颜色 2 3 2" xfId="137"/>
    <cellStyle name="40% - 强调文字颜色 2 3 3" xfId="138"/>
    <cellStyle name="40% - 强调文字颜色 3 2" xfId="139"/>
    <cellStyle name="40% - 强调文字颜色 3 2 2" xfId="140"/>
    <cellStyle name="40% - 强调文字颜色 3 2 2 2" xfId="141"/>
    <cellStyle name="40% - 强调文字颜色 3 2 2 2 2" xfId="142"/>
    <cellStyle name="40% - 强调文字颜色 3 2 2 3" xfId="143"/>
    <cellStyle name="40% - 强调文字颜色 3 2 2 4" xfId="144"/>
    <cellStyle name="40% - 强调文字颜色 3 2 3" xfId="145"/>
    <cellStyle name="40% - 强调文字颜色 3 2 3 2" xfId="146"/>
    <cellStyle name="40% - 强调文字颜色 3 2 3 2 2" xfId="147"/>
    <cellStyle name="40% - 强调文字颜色 3 2 3 3" xfId="148"/>
    <cellStyle name="40% - 强调文字颜色 3 2 3 4" xfId="149"/>
    <cellStyle name="40% - 强调文字颜色 3 2 4" xfId="150"/>
    <cellStyle name="40% - 强调文字颜色 3 2 5" xfId="151"/>
    <cellStyle name="40% - 强调文字颜色 3 2 6" xfId="152"/>
    <cellStyle name="40% - 强调文字颜色 3 3" xfId="153"/>
    <cellStyle name="40% - 强调文字颜色 3 3 2" xfId="154"/>
    <cellStyle name="40% - 强调文字颜色 3 3 3" xfId="155"/>
    <cellStyle name="40% - 强调文字颜色 4 2" xfId="156"/>
    <cellStyle name="40% - 强调文字颜色 4 2 2" xfId="157"/>
    <cellStyle name="40% - 强调文字颜色 4 2 2 2" xfId="158"/>
    <cellStyle name="40% - 强调文字颜色 4 2 2 2 2" xfId="159"/>
    <cellStyle name="40% - 强调文字颜色 4 2 2 3" xfId="160"/>
    <cellStyle name="40% - 强调文字颜色 4 2 2 4" xfId="161"/>
    <cellStyle name="40% - 强调文字颜色 4 2 3" xfId="162"/>
    <cellStyle name="40% - 强调文字颜色 4 2 3 2" xfId="163"/>
    <cellStyle name="40% - 强调文字颜色 4 2 3 2 2" xfId="164"/>
    <cellStyle name="40% - 强调文字颜色 4 2 3 3" xfId="165"/>
    <cellStyle name="40% - 强调文字颜色 4 2 3 4" xfId="166"/>
    <cellStyle name="40% - 强调文字颜色 4 2 4" xfId="167"/>
    <cellStyle name="40% - 强调文字颜色 4 2 5" xfId="168"/>
    <cellStyle name="40% - 强调文字颜色 4 2 6" xfId="169"/>
    <cellStyle name="40% - 强调文字颜色 4 3" xfId="170"/>
    <cellStyle name="40% - 强调文字颜色 4 3 2" xfId="171"/>
    <cellStyle name="40% - 强调文字颜色 4 3 3" xfId="172"/>
    <cellStyle name="40% - 强调文字颜色 5 2" xfId="173"/>
    <cellStyle name="40% - 强调文字颜色 5 2 2" xfId="174"/>
    <cellStyle name="40% - 强调文字颜色 5 2 2 2" xfId="175"/>
    <cellStyle name="40% - 强调文字颜色 5 2 2 2 2" xfId="176"/>
    <cellStyle name="40% - 强调文字颜色 5 2 2 3" xfId="177"/>
    <cellStyle name="40% - 强调文字颜色 5 2 2 4" xfId="178"/>
    <cellStyle name="40% - 强调文字颜色 5 2 3" xfId="179"/>
    <cellStyle name="40% - 强调文字颜色 5 2 3 2" xfId="180"/>
    <cellStyle name="40% - 强调文字颜色 5 2 3 2 2" xfId="181"/>
    <cellStyle name="40% - 强调文字颜色 5 2 3 3" xfId="182"/>
    <cellStyle name="40% - 强调文字颜色 5 2 3 4" xfId="183"/>
    <cellStyle name="40% - 强调文字颜色 5 2 4" xfId="184"/>
    <cellStyle name="40% - 强调文字颜色 5 2 5" xfId="185"/>
    <cellStyle name="40% - 强调文字颜色 5 2 6" xfId="186"/>
    <cellStyle name="40% - 强调文字颜色 5 3" xfId="187"/>
    <cellStyle name="40% - 强调文字颜色 5 3 2" xfId="188"/>
    <cellStyle name="40% - 强调文字颜色 5 3 3" xfId="189"/>
    <cellStyle name="40% - 强调文字颜色 6 2" xfId="190"/>
    <cellStyle name="40% - 强调文字颜色 6 2 2" xfId="191"/>
    <cellStyle name="40% - 强调文字颜色 6 2 2 2" xfId="192"/>
    <cellStyle name="40% - 强调文字颜色 6 2 2 2 2" xfId="193"/>
    <cellStyle name="40% - 强调文字颜色 6 2 2 3" xfId="194"/>
    <cellStyle name="40% - 强调文字颜色 6 2 2 4" xfId="195"/>
    <cellStyle name="40% - 强调文字颜色 6 2 3" xfId="196"/>
    <cellStyle name="40% - 强调文字颜色 6 2 3 2" xfId="197"/>
    <cellStyle name="40% - 强调文字颜色 6 2 3 2 2" xfId="198"/>
    <cellStyle name="40% - 强调文字颜色 6 2 3 3" xfId="199"/>
    <cellStyle name="40% - 强调文字颜色 6 2 3 4" xfId="200"/>
    <cellStyle name="40% - 强调文字颜色 6 2 4" xfId="201"/>
    <cellStyle name="40% - 强调文字颜色 6 2 5" xfId="202"/>
    <cellStyle name="40% - 强调文字颜色 6 2 6" xfId="203"/>
    <cellStyle name="40% - 强调文字颜色 6 3" xfId="204"/>
    <cellStyle name="40% - 强调文字颜色 6 3 2" xfId="205"/>
    <cellStyle name="40% - 强调文字颜色 6 3 3" xfId="206"/>
    <cellStyle name="60% - 强调文字颜色 1 2" xfId="207"/>
    <cellStyle name="60% - 强调文字颜色 1 2 2" xfId="208"/>
    <cellStyle name="60% - 强调文字颜色 1 2 2 2" xfId="209"/>
    <cellStyle name="60% - 强调文字颜色 1 2 2 2 2" xfId="210"/>
    <cellStyle name="60% - 强调文字颜色 1 2 2 3" xfId="211"/>
    <cellStyle name="60% - 强调文字颜色 1 2 2 4" xfId="212"/>
    <cellStyle name="60% - 强调文字颜色 1 2 3" xfId="213"/>
    <cellStyle name="60% - 强调文字颜色 1 2 3 2" xfId="214"/>
    <cellStyle name="60% - 强调文字颜色 1 2 3 2 2" xfId="215"/>
    <cellStyle name="60% - 强调文字颜色 1 2 3 3" xfId="216"/>
    <cellStyle name="60% - 强调文字颜色 1 2 4" xfId="217"/>
    <cellStyle name="60% - 强调文字颜色 1 2 5" xfId="218"/>
    <cellStyle name="60% - 强调文字颜色 1 2 6" xfId="219"/>
    <cellStyle name="60% - 强调文字颜色 1 3" xfId="220"/>
    <cellStyle name="60% - 强调文字颜色 1 3 2" xfId="221"/>
    <cellStyle name="60% - 强调文字颜色 2 2" xfId="222"/>
    <cellStyle name="60% - 强调文字颜色 2 2 2" xfId="223"/>
    <cellStyle name="60% - 强调文字颜色 2 2 2 2" xfId="224"/>
    <cellStyle name="60% - 强调文字颜色 2 2 2 2 2" xfId="225"/>
    <cellStyle name="60% - 强调文字颜色 2 2 2 3" xfId="226"/>
    <cellStyle name="60% - 强调文字颜色 2 2 2 4" xfId="227"/>
    <cellStyle name="60% - 强调文字颜色 2 2 3" xfId="228"/>
    <cellStyle name="60% - 强调文字颜色 2 2 3 2" xfId="229"/>
    <cellStyle name="60% - 强调文字颜色 2 2 3 2 2" xfId="230"/>
    <cellStyle name="60% - 强调文字颜色 2 2 3 3" xfId="231"/>
    <cellStyle name="60% - 强调文字颜色 2 2 4" xfId="232"/>
    <cellStyle name="60% - 强调文字颜色 2 2 5" xfId="233"/>
    <cellStyle name="60% - 强调文字颜色 2 2 6" xfId="234"/>
    <cellStyle name="60% - 强调文字颜色 2 3" xfId="235"/>
    <cellStyle name="60% - 强调文字颜色 2 3 2" xfId="236"/>
    <cellStyle name="60% - 强调文字颜色 3 2" xfId="237"/>
    <cellStyle name="60% - 强调文字颜色 3 2 2" xfId="238"/>
    <cellStyle name="60% - 强调文字颜色 3 2 2 2" xfId="239"/>
    <cellStyle name="60% - 强调文字颜色 3 2 2 2 2" xfId="240"/>
    <cellStyle name="60% - 强调文字颜色 3 2 2 3" xfId="241"/>
    <cellStyle name="60% - 强调文字颜色 3 2 2 4" xfId="242"/>
    <cellStyle name="60% - 强调文字颜色 3 2 3" xfId="243"/>
    <cellStyle name="60% - 强调文字颜色 3 2 3 2" xfId="244"/>
    <cellStyle name="60% - 强调文字颜色 3 2 3 2 2" xfId="245"/>
    <cellStyle name="60% - 强调文字颜色 3 2 3 3" xfId="246"/>
    <cellStyle name="60% - 强调文字颜色 3 2 4" xfId="247"/>
    <cellStyle name="60% - 强调文字颜色 3 2 5" xfId="248"/>
    <cellStyle name="60% - 强调文字颜色 3 2 6" xfId="249"/>
    <cellStyle name="60% - 强调文字颜色 3 3" xfId="250"/>
    <cellStyle name="60% - 强调文字颜色 3 3 2" xfId="251"/>
    <cellStyle name="60% - 强调文字颜色 4 2" xfId="252"/>
    <cellStyle name="60% - 强调文字颜色 4 2 2" xfId="253"/>
    <cellStyle name="60% - 强调文字颜色 4 2 2 2" xfId="254"/>
    <cellStyle name="60% - 强调文字颜色 4 2 2 2 2" xfId="255"/>
    <cellStyle name="60% - 强调文字颜色 4 2 2 3" xfId="256"/>
    <cellStyle name="60% - 强调文字颜色 4 2 2 4" xfId="257"/>
    <cellStyle name="60% - 强调文字颜色 4 2 3" xfId="258"/>
    <cellStyle name="60% - 强调文字颜色 4 2 3 2" xfId="259"/>
    <cellStyle name="60% - 强调文字颜色 4 2 3 2 2" xfId="260"/>
    <cellStyle name="60% - 强调文字颜色 4 2 3 3" xfId="261"/>
    <cellStyle name="60% - 强调文字颜色 4 2 4" xfId="262"/>
    <cellStyle name="60% - 强调文字颜色 4 2 5" xfId="263"/>
    <cellStyle name="60% - 强调文字颜色 4 2 6" xfId="264"/>
    <cellStyle name="60% - 强调文字颜色 4 3" xfId="265"/>
    <cellStyle name="60% - 强调文字颜色 4 3 2" xfId="266"/>
    <cellStyle name="60% - 强调文字颜色 5 2" xfId="267"/>
    <cellStyle name="60% - 强调文字颜色 5 2 2" xfId="268"/>
    <cellStyle name="60% - 强调文字颜色 5 2 2 2" xfId="269"/>
    <cellStyle name="60% - 强调文字颜色 5 2 2 2 2" xfId="270"/>
    <cellStyle name="60% - 强调文字颜色 5 2 2 3" xfId="271"/>
    <cellStyle name="60% - 强调文字颜色 5 2 2 4" xfId="272"/>
    <cellStyle name="60% - 强调文字颜色 5 2 3" xfId="273"/>
    <cellStyle name="60% - 强调文字颜色 5 2 3 2" xfId="274"/>
    <cellStyle name="60% - 强调文字颜色 5 2 3 2 2" xfId="275"/>
    <cellStyle name="60% - 强调文字颜色 5 2 3 3" xfId="276"/>
    <cellStyle name="60% - 强调文字颜色 5 2 4" xfId="277"/>
    <cellStyle name="60% - 强调文字颜色 5 2 5" xfId="278"/>
    <cellStyle name="60% - 强调文字颜色 5 2 6" xfId="279"/>
    <cellStyle name="60% - 强调文字颜色 5 3" xfId="280"/>
    <cellStyle name="60% - 强调文字颜色 5 3 2" xfId="281"/>
    <cellStyle name="60% - 强调文字颜色 6 2" xfId="282"/>
    <cellStyle name="60% - 强调文字颜色 6 2 2" xfId="283"/>
    <cellStyle name="60% - 强调文字颜色 6 2 2 2" xfId="284"/>
    <cellStyle name="60% - 强调文字颜色 6 2 2 2 2" xfId="285"/>
    <cellStyle name="60% - 强调文字颜色 6 2 2 3" xfId="286"/>
    <cellStyle name="60% - 强调文字颜色 6 2 2 4" xfId="287"/>
    <cellStyle name="60% - 强调文字颜色 6 2 3" xfId="288"/>
    <cellStyle name="60% - 强调文字颜色 6 2 3 2" xfId="289"/>
    <cellStyle name="60% - 强调文字颜色 6 2 3 2 2" xfId="290"/>
    <cellStyle name="60% - 强调文字颜色 6 2 3 3" xfId="291"/>
    <cellStyle name="60% - 强调文字颜色 6 2 4" xfId="292"/>
    <cellStyle name="60% - 强调文字颜色 6 2 5" xfId="293"/>
    <cellStyle name="60% - 强调文字颜色 6 2 6" xfId="294"/>
    <cellStyle name="60% - 强调文字颜色 6 3" xfId="295"/>
    <cellStyle name="60% - 强调文字颜色 6 3 2" xfId="296"/>
    <cellStyle name="no dec" xfId="297"/>
    <cellStyle name="Normal_APR" xfId="298"/>
    <cellStyle name="百分比 2" xfId="299"/>
    <cellStyle name="标题" xfId="300" builtinId="15" customBuiltin="1"/>
    <cellStyle name="标题 1" xfId="301" builtinId="16" customBuiltin="1"/>
    <cellStyle name="标题 1 2" xfId="302"/>
    <cellStyle name="标题 1 2 10" xfId="303"/>
    <cellStyle name="标题 1 2 10 2" xfId="304"/>
    <cellStyle name="标题 1 2 10 3" xfId="305"/>
    <cellStyle name="标题 1 2 11" xfId="306"/>
    <cellStyle name="标题 1 2 11 2" xfId="307"/>
    <cellStyle name="标题 1 2 11 3" xfId="308"/>
    <cellStyle name="标题 1 2 12" xfId="309"/>
    <cellStyle name="标题 1 2 12 2" xfId="310"/>
    <cellStyle name="标题 1 2 12 3" xfId="311"/>
    <cellStyle name="标题 1 2 13" xfId="312"/>
    <cellStyle name="标题 1 2 14" xfId="313"/>
    <cellStyle name="标题 1 2 2" xfId="314"/>
    <cellStyle name="标题 1 2 2 2" xfId="315"/>
    <cellStyle name="标题 1 2 2 2 2" xfId="316"/>
    <cellStyle name="标题 1 2 2 2 3" xfId="317"/>
    <cellStyle name="标题 1 2 2 3" xfId="318"/>
    <cellStyle name="标题 1 2 2 4" xfId="319"/>
    <cellStyle name="标题 1 2 3" xfId="320"/>
    <cellStyle name="标题 1 2 3 2" xfId="321"/>
    <cellStyle name="标题 1 2 3 2 2" xfId="322"/>
    <cellStyle name="标题 1 2 3 2 3" xfId="323"/>
    <cellStyle name="标题 1 2 3 3" xfId="324"/>
    <cellStyle name="标题 1 2 3 4" xfId="325"/>
    <cellStyle name="标题 1 2 4" xfId="326"/>
    <cellStyle name="标题 1 2 4 2" xfId="327"/>
    <cellStyle name="标题 1 2 4 3" xfId="328"/>
    <cellStyle name="标题 1 2 5" xfId="329"/>
    <cellStyle name="标题 1 2 5 2" xfId="330"/>
    <cellStyle name="标题 1 2 5 3" xfId="331"/>
    <cellStyle name="标题 1 2 6" xfId="332"/>
    <cellStyle name="标题 1 2 6 2" xfId="333"/>
    <cellStyle name="标题 1 2 6 3" xfId="334"/>
    <cellStyle name="标题 1 2 7" xfId="335"/>
    <cellStyle name="标题 1 2 7 2" xfId="336"/>
    <cellStyle name="标题 1 2 7 3" xfId="337"/>
    <cellStyle name="标题 1 2 8" xfId="338"/>
    <cellStyle name="标题 1 2 8 2" xfId="339"/>
    <cellStyle name="标题 1 2 8 3" xfId="340"/>
    <cellStyle name="标题 1 2 9" xfId="341"/>
    <cellStyle name="标题 1 2 9 2" xfId="342"/>
    <cellStyle name="标题 1 2 9 3" xfId="343"/>
    <cellStyle name="标题 1 3" xfId="344"/>
    <cellStyle name="标题 1 3 2" xfId="345"/>
    <cellStyle name="标题 2" xfId="346" builtinId="17" customBuiltin="1"/>
    <cellStyle name="标题 2 2" xfId="347"/>
    <cellStyle name="标题 2 2 10" xfId="348"/>
    <cellStyle name="标题 2 2 10 2" xfId="349"/>
    <cellStyle name="标题 2 2 10 3" xfId="350"/>
    <cellStyle name="标题 2 2 11" xfId="351"/>
    <cellStyle name="标题 2 2 11 2" xfId="352"/>
    <cellStyle name="标题 2 2 11 3" xfId="353"/>
    <cellStyle name="标题 2 2 12" xfId="354"/>
    <cellStyle name="标题 2 2 12 2" xfId="355"/>
    <cellStyle name="标题 2 2 12 3" xfId="356"/>
    <cellStyle name="标题 2 2 13" xfId="357"/>
    <cellStyle name="标题 2 2 14" xfId="358"/>
    <cellStyle name="标题 2 2 2" xfId="359"/>
    <cellStyle name="标题 2 2 2 2" xfId="360"/>
    <cellStyle name="标题 2 2 2 2 2" xfId="361"/>
    <cellStyle name="标题 2 2 2 2 3" xfId="362"/>
    <cellStyle name="标题 2 2 2 3" xfId="363"/>
    <cellStyle name="标题 2 2 2 4" xfId="364"/>
    <cellStyle name="标题 2 2 3" xfId="365"/>
    <cellStyle name="标题 2 2 3 2" xfId="366"/>
    <cellStyle name="标题 2 2 3 2 2" xfId="367"/>
    <cellStyle name="标题 2 2 3 2 3" xfId="368"/>
    <cellStyle name="标题 2 2 3 3" xfId="369"/>
    <cellStyle name="标题 2 2 3 4" xfId="370"/>
    <cellStyle name="标题 2 2 4" xfId="371"/>
    <cellStyle name="标题 2 2 4 2" xfId="372"/>
    <cellStyle name="标题 2 2 4 3" xfId="373"/>
    <cellStyle name="标题 2 2 5" xfId="374"/>
    <cellStyle name="标题 2 2 5 2" xfId="375"/>
    <cellStyle name="标题 2 2 5 3" xfId="376"/>
    <cellStyle name="标题 2 2 6" xfId="377"/>
    <cellStyle name="标题 2 2 6 2" xfId="378"/>
    <cellStyle name="标题 2 2 6 3" xfId="379"/>
    <cellStyle name="标题 2 2 7" xfId="380"/>
    <cellStyle name="标题 2 2 7 2" xfId="381"/>
    <cellStyle name="标题 2 2 7 3" xfId="382"/>
    <cellStyle name="标题 2 2 8" xfId="383"/>
    <cellStyle name="标题 2 2 8 2" xfId="384"/>
    <cellStyle name="标题 2 2 8 3" xfId="385"/>
    <cellStyle name="标题 2 2 9" xfId="386"/>
    <cellStyle name="标题 2 2 9 2" xfId="387"/>
    <cellStyle name="标题 2 2 9 3" xfId="388"/>
    <cellStyle name="标题 2 3" xfId="389"/>
    <cellStyle name="标题 2 3 2" xfId="390"/>
    <cellStyle name="标题 3" xfId="391" builtinId="18" customBuiltin="1"/>
    <cellStyle name="标题 3 2" xfId="392"/>
    <cellStyle name="标题 3 2 10" xfId="393"/>
    <cellStyle name="标题 3 2 10 2" xfId="394"/>
    <cellStyle name="标题 3 2 10 3" xfId="395"/>
    <cellStyle name="标题 3 2 11" xfId="396"/>
    <cellStyle name="标题 3 2 11 2" xfId="397"/>
    <cellStyle name="标题 3 2 11 3" xfId="398"/>
    <cellStyle name="标题 3 2 12" xfId="399"/>
    <cellStyle name="标题 3 2 12 2" xfId="400"/>
    <cellStyle name="标题 3 2 12 3" xfId="401"/>
    <cellStyle name="标题 3 2 13" xfId="402"/>
    <cellStyle name="标题 3 2 14" xfId="403"/>
    <cellStyle name="标题 3 2 2" xfId="404"/>
    <cellStyle name="标题 3 2 2 2" xfId="405"/>
    <cellStyle name="标题 3 2 2 2 2" xfId="406"/>
    <cellStyle name="标题 3 2 2 2 3" xfId="407"/>
    <cellStyle name="标题 3 2 2 3" xfId="408"/>
    <cellStyle name="标题 3 2 2 4" xfId="409"/>
    <cellStyle name="标题 3 2 3" xfId="410"/>
    <cellStyle name="标题 3 2 3 2" xfId="411"/>
    <cellStyle name="标题 3 2 3 2 2" xfId="412"/>
    <cellStyle name="标题 3 2 3 2 3" xfId="413"/>
    <cellStyle name="标题 3 2 3 3" xfId="414"/>
    <cellStyle name="标题 3 2 3 4" xfId="415"/>
    <cellStyle name="标题 3 2 4" xfId="416"/>
    <cellStyle name="标题 3 2 4 2" xfId="417"/>
    <cellStyle name="标题 3 2 4 3" xfId="418"/>
    <cellStyle name="标题 3 2 5" xfId="419"/>
    <cellStyle name="标题 3 2 5 2" xfId="420"/>
    <cellStyle name="标题 3 2 5 3" xfId="421"/>
    <cellStyle name="标题 3 2 6" xfId="422"/>
    <cellStyle name="标题 3 2 6 2" xfId="423"/>
    <cellStyle name="标题 3 2 6 3" xfId="424"/>
    <cellStyle name="标题 3 2 7" xfId="425"/>
    <cellStyle name="标题 3 2 7 2" xfId="426"/>
    <cellStyle name="标题 3 2 7 3" xfId="427"/>
    <cellStyle name="标题 3 2 8" xfId="428"/>
    <cellStyle name="标题 3 2 8 2" xfId="429"/>
    <cellStyle name="标题 3 2 8 3" xfId="430"/>
    <cellStyle name="标题 3 2 9" xfId="431"/>
    <cellStyle name="标题 3 2 9 2" xfId="432"/>
    <cellStyle name="标题 3 2 9 3" xfId="433"/>
    <cellStyle name="标题 3 3" xfId="434"/>
    <cellStyle name="标题 3 3 2" xfId="435"/>
    <cellStyle name="标题 4" xfId="436" builtinId="19" customBuiltin="1"/>
    <cellStyle name="标题 4 2" xfId="437"/>
    <cellStyle name="标题 4 2 10" xfId="438"/>
    <cellStyle name="标题 4 2 10 2" xfId="439"/>
    <cellStyle name="标题 4 2 10 3" xfId="440"/>
    <cellStyle name="标题 4 2 11" xfId="441"/>
    <cellStyle name="标题 4 2 11 2" xfId="442"/>
    <cellStyle name="标题 4 2 11 3" xfId="443"/>
    <cellStyle name="标题 4 2 12" xfId="444"/>
    <cellStyle name="标题 4 2 12 2" xfId="445"/>
    <cellStyle name="标题 4 2 12 3" xfId="446"/>
    <cellStyle name="标题 4 2 13" xfId="447"/>
    <cellStyle name="标题 4 2 14" xfId="448"/>
    <cellStyle name="标题 4 2 2" xfId="449"/>
    <cellStyle name="标题 4 2 2 2" xfId="450"/>
    <cellStyle name="标题 4 2 2 2 2" xfId="451"/>
    <cellStyle name="标题 4 2 2 2 3" xfId="452"/>
    <cellStyle name="标题 4 2 2 3" xfId="453"/>
    <cellStyle name="标题 4 2 2 4" xfId="454"/>
    <cellStyle name="标题 4 2 3" xfId="455"/>
    <cellStyle name="标题 4 2 3 2" xfId="456"/>
    <cellStyle name="标题 4 2 3 2 2" xfId="457"/>
    <cellStyle name="标题 4 2 3 2 3" xfId="458"/>
    <cellStyle name="标题 4 2 3 3" xfId="459"/>
    <cellStyle name="标题 4 2 3 4" xfId="460"/>
    <cellStyle name="标题 4 2 4" xfId="461"/>
    <cellStyle name="标题 4 2 4 2" xfId="462"/>
    <cellStyle name="标题 4 2 4 3" xfId="463"/>
    <cellStyle name="标题 4 2 5" xfId="464"/>
    <cellStyle name="标题 4 2 5 2" xfId="465"/>
    <cellStyle name="标题 4 2 5 3" xfId="466"/>
    <cellStyle name="标题 4 2 6" xfId="467"/>
    <cellStyle name="标题 4 2 6 2" xfId="468"/>
    <cellStyle name="标题 4 2 6 3" xfId="469"/>
    <cellStyle name="标题 4 2 7" xfId="470"/>
    <cellStyle name="标题 4 2 7 2" xfId="471"/>
    <cellStyle name="标题 4 2 7 3" xfId="472"/>
    <cellStyle name="标题 4 2 8" xfId="473"/>
    <cellStyle name="标题 4 2 8 2" xfId="474"/>
    <cellStyle name="标题 4 2 8 3" xfId="475"/>
    <cellStyle name="标题 4 2 9" xfId="476"/>
    <cellStyle name="标题 4 2 9 2" xfId="477"/>
    <cellStyle name="标题 4 2 9 3" xfId="478"/>
    <cellStyle name="标题 4 3" xfId="479"/>
    <cellStyle name="标题 4 3 2" xfId="480"/>
    <cellStyle name="标题 5" xfId="481"/>
    <cellStyle name="标题 5 10" xfId="482"/>
    <cellStyle name="标题 5 10 2" xfId="483"/>
    <cellStyle name="标题 5 10 3" xfId="484"/>
    <cellStyle name="标题 5 11" xfId="485"/>
    <cellStyle name="标题 5 11 2" xfId="486"/>
    <cellStyle name="标题 5 11 3" xfId="487"/>
    <cellStyle name="标题 5 12" xfId="488"/>
    <cellStyle name="标题 5 12 2" xfId="489"/>
    <cellStyle name="标题 5 12 3" xfId="490"/>
    <cellStyle name="标题 5 13" xfId="491"/>
    <cellStyle name="标题 5 14" xfId="492"/>
    <cellStyle name="标题 5 2" xfId="493"/>
    <cellStyle name="标题 5 2 2" xfId="494"/>
    <cellStyle name="标题 5 2 2 2" xfId="495"/>
    <cellStyle name="标题 5 2 2 3" xfId="496"/>
    <cellStyle name="标题 5 2 3" xfId="497"/>
    <cellStyle name="标题 5 2 4" xfId="498"/>
    <cellStyle name="标题 5 3" xfId="499"/>
    <cellStyle name="标题 5 3 2" xfId="500"/>
    <cellStyle name="标题 5 3 2 2" xfId="501"/>
    <cellStyle name="标题 5 3 2 3" xfId="502"/>
    <cellStyle name="标题 5 3 3" xfId="503"/>
    <cellStyle name="标题 5 3 4" xfId="504"/>
    <cellStyle name="标题 5 4" xfId="505"/>
    <cellStyle name="标题 5 4 2" xfId="506"/>
    <cellStyle name="标题 5 4 3" xfId="507"/>
    <cellStyle name="标题 5 5" xfId="508"/>
    <cellStyle name="标题 5 5 2" xfId="509"/>
    <cellStyle name="标题 5 5 3" xfId="510"/>
    <cellStyle name="标题 5 6" xfId="511"/>
    <cellStyle name="标题 5 6 2" xfId="512"/>
    <cellStyle name="标题 5 6 3" xfId="513"/>
    <cellStyle name="标题 5 7" xfId="514"/>
    <cellStyle name="标题 5 7 2" xfId="515"/>
    <cellStyle name="标题 5 7 3" xfId="516"/>
    <cellStyle name="标题 5 8" xfId="517"/>
    <cellStyle name="标题 5 8 2" xfId="518"/>
    <cellStyle name="标题 5 8 3" xfId="519"/>
    <cellStyle name="标题 5 9" xfId="520"/>
    <cellStyle name="标题 5 9 2" xfId="521"/>
    <cellStyle name="标题 5 9 3" xfId="522"/>
    <cellStyle name="标题 6" xfId="523"/>
    <cellStyle name="标题 6 2" xfId="524"/>
    <cellStyle name="差 2" xfId="525"/>
    <cellStyle name="差 2 10" xfId="526"/>
    <cellStyle name="差 2 10 2" xfId="527"/>
    <cellStyle name="差 2 10 3" xfId="528"/>
    <cellStyle name="差 2 11" xfId="529"/>
    <cellStyle name="差 2 11 2" xfId="530"/>
    <cellStyle name="差 2 11 3" xfId="531"/>
    <cellStyle name="差 2 12" xfId="532"/>
    <cellStyle name="差 2 12 2" xfId="533"/>
    <cellStyle name="差 2 12 3" xfId="534"/>
    <cellStyle name="差 2 13" xfId="535"/>
    <cellStyle name="差 2 14" xfId="536"/>
    <cellStyle name="差 2 15" xfId="537"/>
    <cellStyle name="差 2 2" xfId="538"/>
    <cellStyle name="差 2 2 2" xfId="539"/>
    <cellStyle name="差 2 2 2 2" xfId="540"/>
    <cellStyle name="差 2 2 2 3" xfId="541"/>
    <cellStyle name="差 2 2 3" xfId="542"/>
    <cellStyle name="差 2 2 4" xfId="543"/>
    <cellStyle name="差 2 2 5" xfId="544"/>
    <cellStyle name="差 2 3" xfId="545"/>
    <cellStyle name="差 2 3 2" xfId="546"/>
    <cellStyle name="差 2 3 2 2" xfId="547"/>
    <cellStyle name="差 2 3 2 3" xfId="548"/>
    <cellStyle name="差 2 3 3" xfId="549"/>
    <cellStyle name="差 2 3 4" xfId="550"/>
    <cellStyle name="差 2 3 5" xfId="551"/>
    <cellStyle name="差 2 4" xfId="552"/>
    <cellStyle name="差 2 4 2" xfId="553"/>
    <cellStyle name="差 2 4 3" xfId="554"/>
    <cellStyle name="差 2 4 4" xfId="555"/>
    <cellStyle name="差 2 5" xfId="556"/>
    <cellStyle name="差 2 5 2" xfId="557"/>
    <cellStyle name="差 2 5 3" xfId="558"/>
    <cellStyle name="差 2 6" xfId="559"/>
    <cellStyle name="差 2 6 2" xfId="560"/>
    <cellStyle name="差 2 6 3" xfId="561"/>
    <cellStyle name="差 2 7" xfId="562"/>
    <cellStyle name="差 2 7 2" xfId="563"/>
    <cellStyle name="差 2 7 3" xfId="564"/>
    <cellStyle name="差 2 8" xfId="565"/>
    <cellStyle name="差 2 8 2" xfId="566"/>
    <cellStyle name="差 2 8 3" xfId="567"/>
    <cellStyle name="差 2 9" xfId="568"/>
    <cellStyle name="差 2 9 2" xfId="569"/>
    <cellStyle name="差 2 9 3" xfId="570"/>
    <cellStyle name="差 3" xfId="571"/>
    <cellStyle name="差 3 2" xfId="572"/>
    <cellStyle name="差 3 2 2" xfId="573"/>
    <cellStyle name="差 3 3" xfId="574"/>
    <cellStyle name="差 3 4" xfId="575"/>
    <cellStyle name="差_2010年12月税收计划完成情况通报表" xfId="576"/>
    <cellStyle name="差_2010年12月税收计划完成情况通报表 2" xfId="577"/>
    <cellStyle name="差_2010年12月税收计划完成情况通报表 2 2" xfId="578"/>
    <cellStyle name="差_2010年12月税收计划完成情况通报表 2 2 2" xfId="579"/>
    <cellStyle name="差_2010年12月税收计划完成情况通报表 2 2 2 2" xfId="580"/>
    <cellStyle name="差_2010年12月税收计划完成情况通报表 2 2 3" xfId="581"/>
    <cellStyle name="差_2010年12月税收计划完成情况通报表 2 3" xfId="582"/>
    <cellStyle name="差_2010年12月税收计划完成情况通报表 2 3 2" xfId="583"/>
    <cellStyle name="差_2010年12月税收计划完成情况通报表 2 4" xfId="584"/>
    <cellStyle name="差_2010年12月税收计划完成情况通报表 3" xfId="585"/>
    <cellStyle name="差_2014年一般预入计划(发改委简化表)" xfId="586"/>
    <cellStyle name="差_2014年一般预入计划(发改委简化表) 2" xfId="587"/>
    <cellStyle name="差_2014年一般预入计划(发改委简化表) 2 2" xfId="588"/>
    <cellStyle name="差_2014年一般预入计划(发改委简化表) 2 2 2" xfId="589"/>
    <cellStyle name="差_2014年一般预入计划(发改委简化表) 2 2 2 2" xfId="590"/>
    <cellStyle name="差_2014年一般预入计划(发改委简化表) 2 2 3" xfId="591"/>
    <cellStyle name="差_2014年一般预入计划(发改委简化表) 2 3" xfId="592"/>
    <cellStyle name="差_2014年一般预入计划(发改委简化表) 2 3 2" xfId="593"/>
    <cellStyle name="差_2014年一般预入计划(发改委简化表) 2 4" xfId="594"/>
    <cellStyle name="差_2014年一般预入计划(发改委简化表) 3" xfId="595"/>
    <cellStyle name="差_2014年一般预入计划(市政府下达)" xfId="596"/>
    <cellStyle name="差_2014年一般预入计划(市政府下达) 2" xfId="597"/>
    <cellStyle name="差_2014年一般预入计划(市政府下达) 2 2" xfId="598"/>
    <cellStyle name="差_2014年一般预入计划(市政府下达) 2 2 2" xfId="599"/>
    <cellStyle name="差_2014年一般预入计划(市政府下达) 2 2 2 2" xfId="600"/>
    <cellStyle name="差_2014年一般预入计划(市政府下达) 2 2 3" xfId="601"/>
    <cellStyle name="差_2014年一般预入计划(市政府下达) 2 3" xfId="602"/>
    <cellStyle name="差_2014年一般预入计划(市政府下达) 2 3 2" xfId="603"/>
    <cellStyle name="差_2014年一般预入计划(市政府下达) 2 4" xfId="604"/>
    <cellStyle name="差_2014年一般预入计划(市政府下达) 3" xfId="605"/>
    <cellStyle name="差_2015功能预算正式本表4.30" xfId="606"/>
    <cellStyle name="差_2015功能预算正式本表4.30 2" xfId="607"/>
    <cellStyle name="差_2015功能预算正式本表4.30 2 2" xfId="608"/>
    <cellStyle name="差_2015功能预算正式本表4.30 2 2 2" xfId="609"/>
    <cellStyle name="差_2015功能预算正式本表4.30 2 2 2 2" xfId="610"/>
    <cellStyle name="差_2015功能预算正式本表4.30 2 2 3" xfId="611"/>
    <cellStyle name="差_2015功能预算正式本表4.30 2 3" xfId="612"/>
    <cellStyle name="差_2015功能预算正式本表4.30 2 3 2" xfId="613"/>
    <cellStyle name="差_2015功能预算正式本表4.30 2 4" xfId="614"/>
    <cellStyle name="差_2015功能预算正式本表4.30 3" xfId="615"/>
    <cellStyle name="差_2015年一般预入计划(简化表)" xfId="616"/>
    <cellStyle name="差_2015年一般预入计划(简化表) 2" xfId="617"/>
    <cellStyle name="差_2015年一般预入计划(简化表) 2 2" xfId="618"/>
    <cellStyle name="差_2015年一般预入计划(简化表) 2 2 2" xfId="619"/>
    <cellStyle name="差_2015年一般预入计划(简化表) 2 2 2 2" xfId="620"/>
    <cellStyle name="差_2015年一般预入计划(简化表) 2 2 3" xfId="621"/>
    <cellStyle name="差_2015年一般预入计划(简化表) 2 3" xfId="622"/>
    <cellStyle name="差_2015年一般预入计划(简化表) 2 3 2" xfId="623"/>
    <cellStyle name="差_2015年一般预入计划(简化表) 2 4" xfId="624"/>
    <cellStyle name="差_2015年一般预入计划(简化表) 3" xfId="625"/>
    <cellStyle name="差_2016年新宾县一般公共预算收入预算表" xfId="626"/>
    <cellStyle name="差_2016年新宾县一般公共预算收入预算表 2" xfId="627"/>
    <cellStyle name="差_2016年一般预入计划" xfId="628"/>
    <cellStyle name="差_2016年一般预入计划 2" xfId="629"/>
    <cellStyle name="差_2016年一般预入计划 2 2" xfId="630"/>
    <cellStyle name="差_2016年一般预入计划 2 2 2" xfId="631"/>
    <cellStyle name="差_2016年一般预入计划 2 2 2 2" xfId="632"/>
    <cellStyle name="差_2016年一般预入计划 2 2 3" xfId="633"/>
    <cellStyle name="差_2016年一般预入计划 2 3" xfId="634"/>
    <cellStyle name="差_2016年一般预入计划 2 3 2" xfId="635"/>
    <cellStyle name="差_2016年一般预入计划 2 4" xfId="636"/>
    <cellStyle name="差_2016年一般预入计划 3" xfId="637"/>
    <cellStyle name="常规" xfId="0" builtinId="0"/>
    <cellStyle name="常规 10" xfId="638"/>
    <cellStyle name="常规 10 2" xfId="639"/>
    <cellStyle name="常规 10 2 2" xfId="640"/>
    <cellStyle name="常规 10 3" xfId="641"/>
    <cellStyle name="常规 11" xfId="642"/>
    <cellStyle name="常规 12" xfId="643"/>
    <cellStyle name="常规 13" xfId="644"/>
    <cellStyle name="常规 2" xfId="645"/>
    <cellStyle name="常规 2 2" xfId="646"/>
    <cellStyle name="常规 2 2 2" xfId="647"/>
    <cellStyle name="常规 2 2 2 2" xfId="648"/>
    <cellStyle name="常规 2 2 2 2 2" xfId="649"/>
    <cellStyle name="常规 2 2 2 2 2 2" xfId="650"/>
    <cellStyle name="常规 2 2 2 2 3" xfId="651"/>
    <cellStyle name="常规 2 2 2 3" xfId="652"/>
    <cellStyle name="常规 2 2 2 3 2" xfId="653"/>
    <cellStyle name="常规 2 2 2 4" xfId="654"/>
    <cellStyle name="常规 2 2 2 5" xfId="655"/>
    <cellStyle name="常规 2 2 3" xfId="656"/>
    <cellStyle name="常规 2 2 3 2" xfId="657"/>
    <cellStyle name="常规 2 2 3 2 2" xfId="658"/>
    <cellStyle name="常规 2 2 3 2 2 2" xfId="659"/>
    <cellStyle name="常规 2 2 3 2 3" xfId="660"/>
    <cellStyle name="常规 2 2 3 3" xfId="661"/>
    <cellStyle name="常规 2 2 3 3 2" xfId="662"/>
    <cellStyle name="常规 2 2 3 4" xfId="663"/>
    <cellStyle name="常规 2 2 3 5" xfId="664"/>
    <cellStyle name="常规 2 2 4" xfId="665"/>
    <cellStyle name="常规 2 2 5" xfId="666"/>
    <cellStyle name="常规 2 2 6" xfId="667"/>
    <cellStyle name="常规 2 3" xfId="668"/>
    <cellStyle name="常规 2 3 2" xfId="669"/>
    <cellStyle name="常规 2 3 2 2" xfId="670"/>
    <cellStyle name="常规 2 3 3" xfId="671"/>
    <cellStyle name="常规 2 3 4" xfId="672"/>
    <cellStyle name="常规 2 3 5" xfId="673"/>
    <cellStyle name="常规 2 4" xfId="674"/>
    <cellStyle name="常规 2 4 2" xfId="675"/>
    <cellStyle name="常规 2 4 2 2" xfId="676"/>
    <cellStyle name="常规 2 4 3" xfId="677"/>
    <cellStyle name="常规 2 5" xfId="678"/>
    <cellStyle name="常规 2 6" xfId="679"/>
    <cellStyle name="常规 2 7" xfId="680"/>
    <cellStyle name="常规 3" xfId="681"/>
    <cellStyle name="常规 3 10" xfId="682"/>
    <cellStyle name="常规 3 10 2" xfId="683"/>
    <cellStyle name="常规 3 10 3" xfId="684"/>
    <cellStyle name="常规 3 11" xfId="685"/>
    <cellStyle name="常规 3 11 2" xfId="686"/>
    <cellStyle name="常规 3 11 3" xfId="687"/>
    <cellStyle name="常规 3 12" xfId="688"/>
    <cellStyle name="常规 3 13" xfId="689"/>
    <cellStyle name="常规 3 14" xfId="690"/>
    <cellStyle name="常规 3 2" xfId="691"/>
    <cellStyle name="常规 3 2 2" xfId="692"/>
    <cellStyle name="常规 3 2 2 2" xfId="693"/>
    <cellStyle name="常规 3 2 2 2 2" xfId="694"/>
    <cellStyle name="常规 3 2 2 2 3" xfId="695"/>
    <cellStyle name="常规 3 2 2 3" xfId="696"/>
    <cellStyle name="常规 3 2 2 4" xfId="697"/>
    <cellStyle name="常规 3 2 3" xfId="698"/>
    <cellStyle name="常规 3 2 3 2" xfId="699"/>
    <cellStyle name="常规 3 2 3 3" xfId="700"/>
    <cellStyle name="常规 3 2 4" xfId="701"/>
    <cellStyle name="常规 3 2 5" xfId="702"/>
    <cellStyle name="常规 3 3" xfId="703"/>
    <cellStyle name="常规 3 3 2" xfId="704"/>
    <cellStyle name="常规 3 3 2 2" xfId="705"/>
    <cellStyle name="常规 3 3 2 2 2" xfId="706"/>
    <cellStyle name="常规 3 3 2 3" xfId="707"/>
    <cellStyle name="常规 3 3 3" xfId="708"/>
    <cellStyle name="常规 3 3 3 2" xfId="709"/>
    <cellStyle name="常规 3 3 3 3" xfId="710"/>
    <cellStyle name="常规 3 3 4" xfId="711"/>
    <cellStyle name="常规 3 3 5" xfId="712"/>
    <cellStyle name="常规 3 4" xfId="713"/>
    <cellStyle name="常规 3 4 2" xfId="714"/>
    <cellStyle name="常规 3 4 2 2" xfId="715"/>
    <cellStyle name="常规 3 4 2 3" xfId="716"/>
    <cellStyle name="常规 3 4 3" xfId="717"/>
    <cellStyle name="常规 3 4 4" xfId="718"/>
    <cellStyle name="常规 3 4 5" xfId="719"/>
    <cellStyle name="常规 3 5" xfId="720"/>
    <cellStyle name="常规 3 5 2" xfId="721"/>
    <cellStyle name="常规 3 5 2 2" xfId="722"/>
    <cellStyle name="常规 3 5 3" xfId="723"/>
    <cellStyle name="常规 3 5 4" xfId="724"/>
    <cellStyle name="常规 3 6" xfId="725"/>
    <cellStyle name="常规 3 6 2" xfId="726"/>
    <cellStyle name="常规 3 6 3" xfId="727"/>
    <cellStyle name="常规 3 6 4" xfId="728"/>
    <cellStyle name="常规 3 7" xfId="729"/>
    <cellStyle name="常规 3 7 2" xfId="730"/>
    <cellStyle name="常规 3 7 3" xfId="731"/>
    <cellStyle name="常规 3 8" xfId="732"/>
    <cellStyle name="常规 3 8 2" xfId="733"/>
    <cellStyle name="常规 3 8 3" xfId="734"/>
    <cellStyle name="常规 3 9" xfId="735"/>
    <cellStyle name="常规 3 9 2" xfId="736"/>
    <cellStyle name="常规 3 9 3" xfId="737"/>
    <cellStyle name="常规 3_2017年预算 - 县区12-19" xfId="738"/>
    <cellStyle name="常规 4" xfId="739"/>
    <cellStyle name="常规 4 2" xfId="740"/>
    <cellStyle name="常规 4 2 2" xfId="741"/>
    <cellStyle name="常规 4 3" xfId="742"/>
    <cellStyle name="常规 4 3 2" xfId="743"/>
    <cellStyle name="常规 4 4" xfId="744"/>
    <cellStyle name="常规 4 5" xfId="745"/>
    <cellStyle name="常规 5" xfId="746"/>
    <cellStyle name="常规 5 2" xfId="747"/>
    <cellStyle name="常规 5 2 2" xfId="748"/>
    <cellStyle name="常规 5 2 2 2" xfId="749"/>
    <cellStyle name="常规 5 2 3" xfId="750"/>
    <cellStyle name="常规 5 2 4" xfId="751"/>
    <cellStyle name="常规 5 3" xfId="752"/>
    <cellStyle name="常规 5 3 2" xfId="753"/>
    <cellStyle name="常规 5 4" xfId="754"/>
    <cellStyle name="常规 5 5" xfId="755"/>
    <cellStyle name="常规 6" xfId="756"/>
    <cellStyle name="常规 6 2" xfId="757"/>
    <cellStyle name="常规 6 2 2" xfId="758"/>
    <cellStyle name="常规 6 2 2 2" xfId="759"/>
    <cellStyle name="常规 6 2 3" xfId="760"/>
    <cellStyle name="常规 6 3" xfId="761"/>
    <cellStyle name="常规 6 3 2" xfId="762"/>
    <cellStyle name="常规 6 3 2 2" xfId="763"/>
    <cellStyle name="常规 6 3 3" xfId="764"/>
    <cellStyle name="常规 6 4" xfId="765"/>
    <cellStyle name="常规 6 4 2" xfId="766"/>
    <cellStyle name="常规 6 5" xfId="767"/>
    <cellStyle name="常规 6 6" xfId="768"/>
    <cellStyle name="常规 6 7" xfId="769"/>
    <cellStyle name="常规 7" xfId="770"/>
    <cellStyle name="常规 7 2" xfId="771"/>
    <cellStyle name="常规 7 3" xfId="772"/>
    <cellStyle name="常规 8" xfId="773"/>
    <cellStyle name="常规 8 2" xfId="774"/>
    <cellStyle name="常规 8 2 2" xfId="775"/>
    <cellStyle name="常规 8 3" xfId="776"/>
    <cellStyle name="常规 8 4" xfId="777"/>
    <cellStyle name="常规 9" xfId="778"/>
    <cellStyle name="常规 9 2" xfId="779"/>
    <cellStyle name="常规 9 2 2" xfId="780"/>
    <cellStyle name="常规 9 3" xfId="781"/>
    <cellStyle name="常规 9 4" xfId="782"/>
    <cellStyle name="好 2" xfId="783"/>
    <cellStyle name="好 2 10" xfId="784"/>
    <cellStyle name="好 2 10 2" xfId="785"/>
    <cellStyle name="好 2 10 3" xfId="786"/>
    <cellStyle name="好 2 11" xfId="787"/>
    <cellStyle name="好 2 11 2" xfId="788"/>
    <cellStyle name="好 2 11 3" xfId="789"/>
    <cellStyle name="好 2 12" xfId="790"/>
    <cellStyle name="好 2 12 2" xfId="791"/>
    <cellStyle name="好 2 12 3" xfId="792"/>
    <cellStyle name="好 2 13" xfId="793"/>
    <cellStyle name="好 2 14" xfId="794"/>
    <cellStyle name="好 2 15" xfId="795"/>
    <cellStyle name="好 2 2" xfId="796"/>
    <cellStyle name="好 2 2 2" xfId="797"/>
    <cellStyle name="好 2 2 2 2" xfId="798"/>
    <cellStyle name="好 2 2 2 3" xfId="799"/>
    <cellStyle name="好 2 2 3" xfId="800"/>
    <cellStyle name="好 2 2 4" xfId="801"/>
    <cellStyle name="好 2 2 5" xfId="802"/>
    <cellStyle name="好 2 3" xfId="803"/>
    <cellStyle name="好 2 3 2" xfId="804"/>
    <cellStyle name="好 2 3 2 2" xfId="805"/>
    <cellStyle name="好 2 3 2 3" xfId="806"/>
    <cellStyle name="好 2 3 3" xfId="807"/>
    <cellStyle name="好 2 3 4" xfId="808"/>
    <cellStyle name="好 2 3 5" xfId="809"/>
    <cellStyle name="好 2 4" xfId="810"/>
    <cellStyle name="好 2 4 2" xfId="811"/>
    <cellStyle name="好 2 4 3" xfId="812"/>
    <cellStyle name="好 2 4 4" xfId="813"/>
    <cellStyle name="好 2 5" xfId="814"/>
    <cellStyle name="好 2 5 2" xfId="815"/>
    <cellStyle name="好 2 5 3" xfId="816"/>
    <cellStyle name="好 2 6" xfId="817"/>
    <cellStyle name="好 2 6 2" xfId="818"/>
    <cellStyle name="好 2 6 3" xfId="819"/>
    <cellStyle name="好 2 7" xfId="820"/>
    <cellStyle name="好 2 7 2" xfId="821"/>
    <cellStyle name="好 2 7 3" xfId="822"/>
    <cellStyle name="好 2 8" xfId="823"/>
    <cellStyle name="好 2 8 2" xfId="824"/>
    <cellStyle name="好 2 8 3" xfId="825"/>
    <cellStyle name="好 2 9" xfId="826"/>
    <cellStyle name="好 2 9 2" xfId="827"/>
    <cellStyle name="好 2 9 3" xfId="828"/>
    <cellStyle name="好 3" xfId="829"/>
    <cellStyle name="好 3 2" xfId="830"/>
    <cellStyle name="好 3 2 2" xfId="831"/>
    <cellStyle name="好 3 3" xfId="832"/>
    <cellStyle name="好 3 4" xfId="833"/>
    <cellStyle name="好_2010年12月税收计划完成情况通报表" xfId="834"/>
    <cellStyle name="好_2010年12月税收计划完成情况通报表 2" xfId="835"/>
    <cellStyle name="好_2010年12月税收计划完成情况通报表 2 2" xfId="836"/>
    <cellStyle name="好_2010年12月税收计划完成情况通报表 2 2 2" xfId="837"/>
    <cellStyle name="好_2010年12月税收计划完成情况通报表 2 2 2 2" xfId="838"/>
    <cellStyle name="好_2010年12月税收计划完成情况通报表 2 2 3" xfId="839"/>
    <cellStyle name="好_2010年12月税收计划完成情况通报表 2 3" xfId="840"/>
    <cellStyle name="好_2010年12月税收计划完成情况通报表 2 3 2" xfId="841"/>
    <cellStyle name="好_2010年12月税收计划完成情况通报表 2 4" xfId="842"/>
    <cellStyle name="好_2010年12月税收计划完成情况通报表 3" xfId="843"/>
    <cellStyle name="好_2014年一般预入计划(发改委简化表)" xfId="844"/>
    <cellStyle name="好_2014年一般预入计划(发改委简化表) 2" xfId="845"/>
    <cellStyle name="好_2014年一般预入计划(发改委简化表) 2 2" xfId="846"/>
    <cellStyle name="好_2014年一般预入计划(发改委简化表) 2 2 2" xfId="847"/>
    <cellStyle name="好_2014年一般预入计划(发改委简化表) 2 2 2 2" xfId="848"/>
    <cellStyle name="好_2014年一般预入计划(发改委简化表) 2 2 3" xfId="849"/>
    <cellStyle name="好_2014年一般预入计划(发改委简化表) 2 3" xfId="850"/>
    <cellStyle name="好_2014年一般预入计划(发改委简化表) 2 3 2" xfId="851"/>
    <cellStyle name="好_2014年一般预入计划(发改委简化表) 2 4" xfId="852"/>
    <cellStyle name="好_2014年一般预入计划(发改委简化表) 3" xfId="853"/>
    <cellStyle name="好_2014年一般预入计划(市政府下达)" xfId="854"/>
    <cellStyle name="好_2014年一般预入计划(市政府下达) 2" xfId="855"/>
    <cellStyle name="好_2014年一般预入计划(市政府下达) 2 2" xfId="856"/>
    <cellStyle name="好_2014年一般预入计划(市政府下达) 2 2 2" xfId="857"/>
    <cellStyle name="好_2014年一般预入计划(市政府下达) 2 2 2 2" xfId="858"/>
    <cellStyle name="好_2014年一般预入计划(市政府下达) 2 2 3" xfId="859"/>
    <cellStyle name="好_2014年一般预入计划(市政府下达) 2 3" xfId="860"/>
    <cellStyle name="好_2014年一般预入计划(市政府下达) 2 3 2" xfId="861"/>
    <cellStyle name="好_2014年一般预入计划(市政府下达) 2 4" xfId="862"/>
    <cellStyle name="好_2014年一般预入计划(市政府下达) 3" xfId="863"/>
    <cellStyle name="好_2015功能预算正式本表4.30" xfId="864"/>
    <cellStyle name="好_2015功能预算正式本表4.30 2" xfId="865"/>
    <cellStyle name="好_2015功能预算正式本表4.30 2 2" xfId="866"/>
    <cellStyle name="好_2015功能预算正式本表4.30 2 2 2" xfId="867"/>
    <cellStyle name="好_2015功能预算正式本表4.30 2 2 2 2" xfId="868"/>
    <cellStyle name="好_2015功能预算正式本表4.30 2 2 3" xfId="869"/>
    <cellStyle name="好_2015功能预算正式本表4.30 2 3" xfId="870"/>
    <cellStyle name="好_2015功能预算正式本表4.30 2 3 2" xfId="871"/>
    <cellStyle name="好_2015功能预算正式本表4.30 2 4" xfId="872"/>
    <cellStyle name="好_2015功能预算正式本表4.30 3" xfId="873"/>
    <cellStyle name="好_2015年一般预入计划(简化表)" xfId="874"/>
    <cellStyle name="好_2015年一般预入计划(简化表) 2" xfId="875"/>
    <cellStyle name="好_2015年一般预入计划(简化表) 2 2" xfId="876"/>
    <cellStyle name="好_2015年一般预入计划(简化表) 2 2 2" xfId="877"/>
    <cellStyle name="好_2015年一般预入计划(简化表) 2 2 2 2" xfId="878"/>
    <cellStyle name="好_2015年一般预入计划(简化表) 2 2 3" xfId="879"/>
    <cellStyle name="好_2015年一般预入计划(简化表) 2 3" xfId="880"/>
    <cellStyle name="好_2015年一般预入计划(简化表) 2 3 2" xfId="881"/>
    <cellStyle name="好_2015年一般预入计划(简化表) 2 4" xfId="882"/>
    <cellStyle name="好_2015年一般预入计划(简化表) 3" xfId="883"/>
    <cellStyle name="好_2016年新宾县一般公共预算收入预算表" xfId="884"/>
    <cellStyle name="好_2016年新宾县一般公共预算收入预算表 2" xfId="885"/>
    <cellStyle name="好_2016年一般预入计划" xfId="886"/>
    <cellStyle name="好_2016年一般预入计划 2" xfId="887"/>
    <cellStyle name="好_2016年一般预入计划 2 2" xfId="888"/>
    <cellStyle name="好_2016年一般预入计划 2 2 2" xfId="889"/>
    <cellStyle name="好_2016年一般预入计划 2 2 2 2" xfId="890"/>
    <cellStyle name="好_2016年一般预入计划 2 2 3" xfId="891"/>
    <cellStyle name="好_2016年一般预入计划 2 3" xfId="892"/>
    <cellStyle name="好_2016年一般预入计划 2 3 2" xfId="893"/>
    <cellStyle name="好_2016年一般预入计划 2 4" xfId="894"/>
    <cellStyle name="好_2016年一般预入计划 3" xfId="895"/>
    <cellStyle name="汇总" xfId="896" builtinId="25" customBuiltin="1"/>
    <cellStyle name="汇总 2" xfId="897"/>
    <cellStyle name="汇总 2 10" xfId="898"/>
    <cellStyle name="汇总 2 10 2" xfId="899"/>
    <cellStyle name="汇总 2 10 3" xfId="900"/>
    <cellStyle name="汇总 2 11" xfId="901"/>
    <cellStyle name="汇总 2 11 2" xfId="902"/>
    <cellStyle name="汇总 2 11 3" xfId="903"/>
    <cellStyle name="汇总 2 12" xfId="904"/>
    <cellStyle name="汇总 2 12 2" xfId="905"/>
    <cellStyle name="汇总 2 12 3" xfId="906"/>
    <cellStyle name="汇总 2 13" xfId="907"/>
    <cellStyle name="汇总 2 14" xfId="908"/>
    <cellStyle name="汇总 2 2" xfId="909"/>
    <cellStyle name="汇总 2 2 2" xfId="910"/>
    <cellStyle name="汇总 2 2 2 2" xfId="911"/>
    <cellStyle name="汇总 2 2 2 3" xfId="912"/>
    <cellStyle name="汇总 2 2 3" xfId="913"/>
    <cellStyle name="汇总 2 2 4" xfId="914"/>
    <cellStyle name="汇总 2 3" xfId="915"/>
    <cellStyle name="汇总 2 3 2" xfId="916"/>
    <cellStyle name="汇总 2 3 2 2" xfId="917"/>
    <cellStyle name="汇总 2 3 2 3" xfId="918"/>
    <cellStyle name="汇总 2 3 3" xfId="919"/>
    <cellStyle name="汇总 2 3 4" xfId="920"/>
    <cellStyle name="汇总 2 4" xfId="921"/>
    <cellStyle name="汇总 2 4 2" xfId="922"/>
    <cellStyle name="汇总 2 4 3" xfId="923"/>
    <cellStyle name="汇总 2 5" xfId="924"/>
    <cellStyle name="汇总 2 5 2" xfId="925"/>
    <cellStyle name="汇总 2 5 3" xfId="926"/>
    <cellStyle name="汇总 2 6" xfId="927"/>
    <cellStyle name="汇总 2 6 2" xfId="928"/>
    <cellStyle name="汇总 2 6 3" xfId="929"/>
    <cellStyle name="汇总 2 7" xfId="930"/>
    <cellStyle name="汇总 2 7 2" xfId="931"/>
    <cellStyle name="汇总 2 7 3" xfId="932"/>
    <cellStyle name="汇总 2 8" xfId="933"/>
    <cellStyle name="汇总 2 8 2" xfId="934"/>
    <cellStyle name="汇总 2 8 3" xfId="935"/>
    <cellStyle name="汇总 2 9" xfId="936"/>
    <cellStyle name="汇总 2 9 2" xfId="937"/>
    <cellStyle name="汇总 2 9 3" xfId="938"/>
    <cellStyle name="汇总 3" xfId="939"/>
    <cellStyle name="汇总 3 2" xfId="940"/>
    <cellStyle name="计算 2" xfId="941"/>
    <cellStyle name="计算 2 10" xfId="942"/>
    <cellStyle name="计算 2 10 2" xfId="943"/>
    <cellStyle name="计算 2 10 3" xfId="944"/>
    <cellStyle name="计算 2 11" xfId="945"/>
    <cellStyle name="计算 2 11 2" xfId="946"/>
    <cellStyle name="计算 2 11 3" xfId="947"/>
    <cellStyle name="计算 2 12" xfId="948"/>
    <cellStyle name="计算 2 12 2" xfId="949"/>
    <cellStyle name="计算 2 12 3" xfId="950"/>
    <cellStyle name="计算 2 13" xfId="951"/>
    <cellStyle name="计算 2 14" xfId="952"/>
    <cellStyle name="计算 2 15" xfId="953"/>
    <cellStyle name="计算 2 2" xfId="954"/>
    <cellStyle name="计算 2 2 2" xfId="955"/>
    <cellStyle name="计算 2 2 2 2" xfId="956"/>
    <cellStyle name="计算 2 2 2 3" xfId="957"/>
    <cellStyle name="计算 2 2 3" xfId="958"/>
    <cellStyle name="计算 2 2 4" xfId="959"/>
    <cellStyle name="计算 2 2 5" xfId="960"/>
    <cellStyle name="计算 2 3" xfId="961"/>
    <cellStyle name="计算 2 3 2" xfId="962"/>
    <cellStyle name="计算 2 3 2 2" xfId="963"/>
    <cellStyle name="计算 2 3 2 3" xfId="964"/>
    <cellStyle name="计算 2 3 3" xfId="965"/>
    <cellStyle name="计算 2 3 4" xfId="966"/>
    <cellStyle name="计算 2 3 5" xfId="967"/>
    <cellStyle name="计算 2 4" xfId="968"/>
    <cellStyle name="计算 2 4 2" xfId="969"/>
    <cellStyle name="计算 2 4 3" xfId="970"/>
    <cellStyle name="计算 2 4 4" xfId="971"/>
    <cellStyle name="计算 2 5" xfId="972"/>
    <cellStyle name="计算 2 5 2" xfId="973"/>
    <cellStyle name="计算 2 5 3" xfId="974"/>
    <cellStyle name="计算 2 6" xfId="975"/>
    <cellStyle name="计算 2 6 2" xfId="976"/>
    <cellStyle name="计算 2 6 3" xfId="977"/>
    <cellStyle name="计算 2 7" xfId="978"/>
    <cellStyle name="计算 2 7 2" xfId="979"/>
    <cellStyle name="计算 2 7 3" xfId="980"/>
    <cellStyle name="计算 2 8" xfId="981"/>
    <cellStyle name="计算 2 8 2" xfId="982"/>
    <cellStyle name="计算 2 8 3" xfId="983"/>
    <cellStyle name="计算 2 9" xfId="984"/>
    <cellStyle name="计算 2 9 2" xfId="985"/>
    <cellStyle name="计算 2 9 3" xfId="986"/>
    <cellStyle name="计算 3" xfId="987"/>
    <cellStyle name="计算 3 2" xfId="988"/>
    <cellStyle name="计算 3 2 2" xfId="989"/>
    <cellStyle name="计算 3 3" xfId="990"/>
    <cellStyle name="计算 3 4" xfId="991"/>
    <cellStyle name="检查单元格 2" xfId="992"/>
    <cellStyle name="检查单元格 2 10" xfId="993"/>
    <cellStyle name="检查单元格 2 10 2" xfId="994"/>
    <cellStyle name="检查单元格 2 10 3" xfId="995"/>
    <cellStyle name="检查单元格 2 11" xfId="996"/>
    <cellStyle name="检查单元格 2 11 2" xfId="997"/>
    <cellStyle name="检查单元格 2 11 3" xfId="998"/>
    <cellStyle name="检查单元格 2 12" xfId="999"/>
    <cellStyle name="检查单元格 2 12 2" xfId="1000"/>
    <cellStyle name="检查单元格 2 12 3" xfId="1001"/>
    <cellStyle name="检查单元格 2 13" xfId="1002"/>
    <cellStyle name="检查单元格 2 14" xfId="1003"/>
    <cellStyle name="检查单元格 2 15" xfId="1004"/>
    <cellStyle name="检查单元格 2 2" xfId="1005"/>
    <cellStyle name="检查单元格 2 2 2" xfId="1006"/>
    <cellStyle name="检查单元格 2 2 2 2" xfId="1007"/>
    <cellStyle name="检查单元格 2 2 2 3" xfId="1008"/>
    <cellStyle name="检查单元格 2 2 3" xfId="1009"/>
    <cellStyle name="检查单元格 2 2 4" xfId="1010"/>
    <cellStyle name="检查单元格 2 2 5" xfId="1011"/>
    <cellStyle name="检查单元格 2 3" xfId="1012"/>
    <cellStyle name="检查单元格 2 3 2" xfId="1013"/>
    <cellStyle name="检查单元格 2 3 2 2" xfId="1014"/>
    <cellStyle name="检查单元格 2 3 2 3" xfId="1015"/>
    <cellStyle name="检查单元格 2 3 3" xfId="1016"/>
    <cellStyle name="检查单元格 2 3 4" xfId="1017"/>
    <cellStyle name="检查单元格 2 3 5" xfId="1018"/>
    <cellStyle name="检查单元格 2 4" xfId="1019"/>
    <cellStyle name="检查单元格 2 4 2" xfId="1020"/>
    <cellStyle name="检查单元格 2 4 3" xfId="1021"/>
    <cellStyle name="检查单元格 2 4 4" xfId="1022"/>
    <cellStyle name="检查单元格 2 5" xfId="1023"/>
    <cellStyle name="检查单元格 2 5 2" xfId="1024"/>
    <cellStyle name="检查单元格 2 5 3" xfId="1025"/>
    <cellStyle name="检查单元格 2 6" xfId="1026"/>
    <cellStyle name="检查单元格 2 6 2" xfId="1027"/>
    <cellStyle name="检查单元格 2 6 3" xfId="1028"/>
    <cellStyle name="检查单元格 2 7" xfId="1029"/>
    <cellStyle name="检查单元格 2 7 2" xfId="1030"/>
    <cellStyle name="检查单元格 2 7 3" xfId="1031"/>
    <cellStyle name="检查单元格 2 8" xfId="1032"/>
    <cellStyle name="检查单元格 2 8 2" xfId="1033"/>
    <cellStyle name="检查单元格 2 8 3" xfId="1034"/>
    <cellStyle name="检查单元格 2 9" xfId="1035"/>
    <cellStyle name="检查单元格 2 9 2" xfId="1036"/>
    <cellStyle name="检查单元格 2 9 3" xfId="1037"/>
    <cellStyle name="检查单元格 3" xfId="1038"/>
    <cellStyle name="检查单元格 3 2" xfId="1039"/>
    <cellStyle name="检查单元格 3 2 2" xfId="1040"/>
    <cellStyle name="检查单元格 3 3" xfId="1041"/>
    <cellStyle name="检查单元格 3 4" xfId="1042"/>
    <cellStyle name="解释性文本" xfId="1043" builtinId="53" customBuiltin="1"/>
    <cellStyle name="解释性文本 2" xfId="1044"/>
    <cellStyle name="解释性文本 2 10" xfId="1045"/>
    <cellStyle name="解释性文本 2 10 2" xfId="1046"/>
    <cellStyle name="解释性文本 2 10 3" xfId="1047"/>
    <cellStyle name="解释性文本 2 11" xfId="1048"/>
    <cellStyle name="解释性文本 2 11 2" xfId="1049"/>
    <cellStyle name="解释性文本 2 11 3" xfId="1050"/>
    <cellStyle name="解释性文本 2 12" xfId="1051"/>
    <cellStyle name="解释性文本 2 12 2" xfId="1052"/>
    <cellStyle name="解释性文本 2 12 3" xfId="1053"/>
    <cellStyle name="解释性文本 2 13" xfId="1054"/>
    <cellStyle name="解释性文本 2 14" xfId="1055"/>
    <cellStyle name="解释性文本 2 2" xfId="1056"/>
    <cellStyle name="解释性文本 2 2 2" xfId="1057"/>
    <cellStyle name="解释性文本 2 2 2 2" xfId="1058"/>
    <cellStyle name="解释性文本 2 2 2 3" xfId="1059"/>
    <cellStyle name="解释性文本 2 2 3" xfId="1060"/>
    <cellStyle name="解释性文本 2 2 4" xfId="1061"/>
    <cellStyle name="解释性文本 2 3" xfId="1062"/>
    <cellStyle name="解释性文本 2 3 2" xfId="1063"/>
    <cellStyle name="解释性文本 2 3 2 2" xfId="1064"/>
    <cellStyle name="解释性文本 2 3 2 3" xfId="1065"/>
    <cellStyle name="解释性文本 2 3 3" xfId="1066"/>
    <cellStyle name="解释性文本 2 3 4" xfId="1067"/>
    <cellStyle name="解释性文本 2 4" xfId="1068"/>
    <cellStyle name="解释性文本 2 4 2" xfId="1069"/>
    <cellStyle name="解释性文本 2 4 3" xfId="1070"/>
    <cellStyle name="解释性文本 2 5" xfId="1071"/>
    <cellStyle name="解释性文本 2 5 2" xfId="1072"/>
    <cellStyle name="解释性文本 2 5 3" xfId="1073"/>
    <cellStyle name="解释性文本 2 6" xfId="1074"/>
    <cellStyle name="解释性文本 2 6 2" xfId="1075"/>
    <cellStyle name="解释性文本 2 6 3" xfId="1076"/>
    <cellStyle name="解释性文本 2 7" xfId="1077"/>
    <cellStyle name="解释性文本 2 7 2" xfId="1078"/>
    <cellStyle name="解释性文本 2 7 3" xfId="1079"/>
    <cellStyle name="解释性文本 2 8" xfId="1080"/>
    <cellStyle name="解释性文本 2 8 2" xfId="1081"/>
    <cellStyle name="解释性文本 2 8 3" xfId="1082"/>
    <cellStyle name="解释性文本 2 9" xfId="1083"/>
    <cellStyle name="解释性文本 2 9 2" xfId="1084"/>
    <cellStyle name="解释性文本 2 9 3" xfId="1085"/>
    <cellStyle name="解释性文本 3" xfId="1086"/>
    <cellStyle name="解释性文本 3 2" xfId="1087"/>
    <cellStyle name="警告文本" xfId="1088" builtinId="11" customBuiltin="1"/>
    <cellStyle name="警告文本 2" xfId="1089"/>
    <cellStyle name="警告文本 2 10" xfId="1090"/>
    <cellStyle name="警告文本 2 10 2" xfId="1091"/>
    <cellStyle name="警告文本 2 10 3" xfId="1092"/>
    <cellStyle name="警告文本 2 11" xfId="1093"/>
    <cellStyle name="警告文本 2 11 2" xfId="1094"/>
    <cellStyle name="警告文本 2 11 3" xfId="1095"/>
    <cellStyle name="警告文本 2 12" xfId="1096"/>
    <cellStyle name="警告文本 2 12 2" xfId="1097"/>
    <cellStyle name="警告文本 2 12 3" xfId="1098"/>
    <cellStyle name="警告文本 2 13" xfId="1099"/>
    <cellStyle name="警告文本 2 14" xfId="1100"/>
    <cellStyle name="警告文本 2 2" xfId="1101"/>
    <cellStyle name="警告文本 2 2 2" xfId="1102"/>
    <cellStyle name="警告文本 2 2 2 2" xfId="1103"/>
    <cellStyle name="警告文本 2 2 2 3" xfId="1104"/>
    <cellStyle name="警告文本 2 2 3" xfId="1105"/>
    <cellStyle name="警告文本 2 2 4" xfId="1106"/>
    <cellStyle name="警告文本 2 3" xfId="1107"/>
    <cellStyle name="警告文本 2 3 2" xfId="1108"/>
    <cellStyle name="警告文本 2 3 2 2" xfId="1109"/>
    <cellStyle name="警告文本 2 3 2 3" xfId="1110"/>
    <cellStyle name="警告文本 2 3 3" xfId="1111"/>
    <cellStyle name="警告文本 2 3 4" xfId="1112"/>
    <cellStyle name="警告文本 2 4" xfId="1113"/>
    <cellStyle name="警告文本 2 4 2" xfId="1114"/>
    <cellStyle name="警告文本 2 4 3" xfId="1115"/>
    <cellStyle name="警告文本 2 5" xfId="1116"/>
    <cellStyle name="警告文本 2 5 2" xfId="1117"/>
    <cellStyle name="警告文本 2 5 3" xfId="1118"/>
    <cellStyle name="警告文本 2 6" xfId="1119"/>
    <cellStyle name="警告文本 2 6 2" xfId="1120"/>
    <cellStyle name="警告文本 2 6 3" xfId="1121"/>
    <cellStyle name="警告文本 2 7" xfId="1122"/>
    <cellStyle name="警告文本 2 7 2" xfId="1123"/>
    <cellStyle name="警告文本 2 7 3" xfId="1124"/>
    <cellStyle name="警告文本 2 8" xfId="1125"/>
    <cellStyle name="警告文本 2 8 2" xfId="1126"/>
    <cellStyle name="警告文本 2 8 3" xfId="1127"/>
    <cellStyle name="警告文本 2 9" xfId="1128"/>
    <cellStyle name="警告文本 2 9 2" xfId="1129"/>
    <cellStyle name="警告文本 2 9 3" xfId="1130"/>
    <cellStyle name="警告文本 3" xfId="1131"/>
    <cellStyle name="警告文本 3 2" xfId="1132"/>
    <cellStyle name="链接单元格" xfId="1133" builtinId="24" customBuiltin="1"/>
    <cellStyle name="链接单元格 2" xfId="1134"/>
    <cellStyle name="链接单元格 2 10" xfId="1135"/>
    <cellStyle name="链接单元格 2 10 2" xfId="1136"/>
    <cellStyle name="链接单元格 2 10 3" xfId="1137"/>
    <cellStyle name="链接单元格 2 11" xfId="1138"/>
    <cellStyle name="链接单元格 2 11 2" xfId="1139"/>
    <cellStyle name="链接单元格 2 11 3" xfId="1140"/>
    <cellStyle name="链接单元格 2 12" xfId="1141"/>
    <cellStyle name="链接单元格 2 12 2" xfId="1142"/>
    <cellStyle name="链接单元格 2 12 3" xfId="1143"/>
    <cellStyle name="链接单元格 2 13" xfId="1144"/>
    <cellStyle name="链接单元格 2 14" xfId="1145"/>
    <cellStyle name="链接单元格 2 2" xfId="1146"/>
    <cellStyle name="链接单元格 2 2 2" xfId="1147"/>
    <cellStyle name="链接单元格 2 2 2 2" xfId="1148"/>
    <cellStyle name="链接单元格 2 2 2 3" xfId="1149"/>
    <cellStyle name="链接单元格 2 2 3" xfId="1150"/>
    <cellStyle name="链接单元格 2 2 4" xfId="1151"/>
    <cellStyle name="链接单元格 2 3" xfId="1152"/>
    <cellStyle name="链接单元格 2 3 2" xfId="1153"/>
    <cellStyle name="链接单元格 2 3 2 2" xfId="1154"/>
    <cellStyle name="链接单元格 2 3 2 3" xfId="1155"/>
    <cellStyle name="链接单元格 2 3 3" xfId="1156"/>
    <cellStyle name="链接单元格 2 3 4" xfId="1157"/>
    <cellStyle name="链接单元格 2 4" xfId="1158"/>
    <cellStyle name="链接单元格 2 4 2" xfId="1159"/>
    <cellStyle name="链接单元格 2 4 3" xfId="1160"/>
    <cellStyle name="链接单元格 2 5" xfId="1161"/>
    <cellStyle name="链接单元格 2 5 2" xfId="1162"/>
    <cellStyle name="链接单元格 2 5 3" xfId="1163"/>
    <cellStyle name="链接单元格 2 6" xfId="1164"/>
    <cellStyle name="链接单元格 2 6 2" xfId="1165"/>
    <cellStyle name="链接单元格 2 6 3" xfId="1166"/>
    <cellStyle name="链接单元格 2 7" xfId="1167"/>
    <cellStyle name="链接单元格 2 7 2" xfId="1168"/>
    <cellStyle name="链接单元格 2 7 3" xfId="1169"/>
    <cellStyle name="链接单元格 2 8" xfId="1170"/>
    <cellStyle name="链接单元格 2 8 2" xfId="1171"/>
    <cellStyle name="链接单元格 2 8 3" xfId="1172"/>
    <cellStyle name="链接单元格 2 9" xfId="1173"/>
    <cellStyle name="链接单元格 2 9 2" xfId="1174"/>
    <cellStyle name="链接单元格 2 9 3" xfId="1175"/>
    <cellStyle name="链接单元格 3" xfId="1176"/>
    <cellStyle name="链接单元格 3 2" xfId="1177"/>
    <cellStyle name="普通_97-917" xfId="1178"/>
    <cellStyle name="千分位[0]_laroux" xfId="1179"/>
    <cellStyle name="千分位_97-917" xfId="1180"/>
    <cellStyle name="千位[0]_1" xfId="1181"/>
    <cellStyle name="千位_1" xfId="1182"/>
    <cellStyle name="千位分隔 2" xfId="1183"/>
    <cellStyle name="千位分隔 2 2" xfId="1184"/>
    <cellStyle name="千位分隔 2 2 2" xfId="1185"/>
    <cellStyle name="千位分隔 2 2 2 2" xfId="1186"/>
    <cellStyle name="千位分隔 2 2 2 2 2" xfId="1187"/>
    <cellStyle name="千位分隔 2 2 2 3" xfId="1188"/>
    <cellStyle name="千位分隔 2 2 2 4" xfId="1189"/>
    <cellStyle name="千位分隔 2 2 3" xfId="1190"/>
    <cellStyle name="千位分隔 2 2 3 2" xfId="1191"/>
    <cellStyle name="千位分隔 2 2 4" xfId="1192"/>
    <cellStyle name="千位分隔 2 2 5" xfId="1193"/>
    <cellStyle name="千位分隔 2 2 6" xfId="1194"/>
    <cellStyle name="千位分隔 2 3" xfId="1195"/>
    <cellStyle name="千位分隔 2 3 2" xfId="1196"/>
    <cellStyle name="千位分隔 2 3 2 2" xfId="1197"/>
    <cellStyle name="千位分隔 2 3 2 2 2" xfId="1198"/>
    <cellStyle name="千位分隔 2 3 2 3" xfId="1199"/>
    <cellStyle name="千位分隔 2 3 2 4" xfId="1200"/>
    <cellStyle name="千位分隔 2 3 3" xfId="1201"/>
    <cellStyle name="千位分隔 2 3 3 2" xfId="1202"/>
    <cellStyle name="千位分隔 2 3 4" xfId="1203"/>
    <cellStyle name="千位分隔 2 3 5" xfId="1204"/>
    <cellStyle name="千位分隔 2 3 6" xfId="1205"/>
    <cellStyle name="千位分隔 2 4" xfId="1206"/>
    <cellStyle name="千位分隔 2 4 2" xfId="1207"/>
    <cellStyle name="千位分隔 2 4 2 2" xfId="1208"/>
    <cellStyle name="千位分隔 2 4 2 3" xfId="1209"/>
    <cellStyle name="千位分隔 2 4 3" xfId="1210"/>
    <cellStyle name="千位分隔 2 4 4" xfId="1211"/>
    <cellStyle name="千位分隔 2 5" xfId="1212"/>
    <cellStyle name="千位分隔 2 5 2" xfId="1213"/>
    <cellStyle name="千位分隔 2 5 3" xfId="1214"/>
    <cellStyle name="千位分隔 2 6" xfId="1215"/>
    <cellStyle name="千位分隔 2 7" xfId="1216"/>
    <cellStyle name="千位分隔 3" xfId="1217"/>
    <cellStyle name="千位分隔 3 2" xfId="1218"/>
    <cellStyle name="千位分隔 3 2 2" xfId="1219"/>
    <cellStyle name="千位分隔 3 3" xfId="1220"/>
    <cellStyle name="千位分隔 4" xfId="1221"/>
    <cellStyle name="千位分隔 5" xfId="1222"/>
    <cellStyle name="强调文字颜色 1 2" xfId="1223"/>
    <cellStyle name="强调文字颜色 1 2 2" xfId="1224"/>
    <cellStyle name="强调文字颜色 1 2 2 2" xfId="1225"/>
    <cellStyle name="强调文字颜色 1 2 2 2 2" xfId="1226"/>
    <cellStyle name="强调文字颜色 1 2 2 3" xfId="1227"/>
    <cellStyle name="强调文字颜色 1 2 2 4" xfId="1228"/>
    <cellStyle name="强调文字颜色 1 2 3" xfId="1229"/>
    <cellStyle name="强调文字颜色 1 2 3 2" xfId="1230"/>
    <cellStyle name="强调文字颜色 1 2 3 2 2" xfId="1231"/>
    <cellStyle name="强调文字颜色 1 2 3 3" xfId="1232"/>
    <cellStyle name="强调文字颜色 1 2 4" xfId="1233"/>
    <cellStyle name="强调文字颜色 1 2 5" xfId="1234"/>
    <cellStyle name="强调文字颜色 1 2 6" xfId="1235"/>
    <cellStyle name="强调文字颜色 1 3" xfId="1236"/>
    <cellStyle name="强调文字颜色 1 3 2" xfId="1237"/>
    <cellStyle name="强调文字颜色 2 2" xfId="1238"/>
    <cellStyle name="强调文字颜色 2 2 2" xfId="1239"/>
    <cellStyle name="强调文字颜色 2 2 2 2" xfId="1240"/>
    <cellStyle name="强调文字颜色 2 2 2 2 2" xfId="1241"/>
    <cellStyle name="强调文字颜色 2 2 2 3" xfId="1242"/>
    <cellStyle name="强调文字颜色 2 2 2 4" xfId="1243"/>
    <cellStyle name="强调文字颜色 2 2 3" xfId="1244"/>
    <cellStyle name="强调文字颜色 2 2 3 2" xfId="1245"/>
    <cellStyle name="强调文字颜色 2 2 3 2 2" xfId="1246"/>
    <cellStyle name="强调文字颜色 2 2 3 3" xfId="1247"/>
    <cellStyle name="强调文字颜色 2 2 4" xfId="1248"/>
    <cellStyle name="强调文字颜色 2 2 5" xfId="1249"/>
    <cellStyle name="强调文字颜色 2 2 6" xfId="1250"/>
    <cellStyle name="强调文字颜色 2 3" xfId="1251"/>
    <cellStyle name="强调文字颜色 2 3 2" xfId="1252"/>
    <cellStyle name="强调文字颜色 3 2" xfId="1253"/>
    <cellStyle name="强调文字颜色 3 2 2" xfId="1254"/>
    <cellStyle name="强调文字颜色 3 2 2 2" xfId="1255"/>
    <cellStyle name="强调文字颜色 3 2 2 2 2" xfId="1256"/>
    <cellStyle name="强调文字颜色 3 2 2 3" xfId="1257"/>
    <cellStyle name="强调文字颜色 3 2 2 4" xfId="1258"/>
    <cellStyle name="强调文字颜色 3 2 3" xfId="1259"/>
    <cellStyle name="强调文字颜色 3 2 3 2" xfId="1260"/>
    <cellStyle name="强调文字颜色 3 2 3 2 2" xfId="1261"/>
    <cellStyle name="强调文字颜色 3 2 3 3" xfId="1262"/>
    <cellStyle name="强调文字颜色 3 2 4" xfId="1263"/>
    <cellStyle name="强调文字颜色 3 2 5" xfId="1264"/>
    <cellStyle name="强调文字颜色 3 2 6" xfId="1265"/>
    <cellStyle name="强调文字颜色 3 3" xfId="1266"/>
    <cellStyle name="强调文字颜色 3 3 2" xfId="1267"/>
    <cellStyle name="强调文字颜色 4 2" xfId="1268"/>
    <cellStyle name="强调文字颜色 4 2 2" xfId="1269"/>
    <cellStyle name="强调文字颜色 4 2 2 2" xfId="1270"/>
    <cellStyle name="强调文字颜色 4 2 2 2 2" xfId="1271"/>
    <cellStyle name="强调文字颜色 4 2 2 3" xfId="1272"/>
    <cellStyle name="强调文字颜色 4 2 2 4" xfId="1273"/>
    <cellStyle name="强调文字颜色 4 2 3" xfId="1274"/>
    <cellStyle name="强调文字颜色 4 2 3 2" xfId="1275"/>
    <cellStyle name="强调文字颜色 4 2 3 2 2" xfId="1276"/>
    <cellStyle name="强调文字颜色 4 2 3 3" xfId="1277"/>
    <cellStyle name="强调文字颜色 4 2 4" xfId="1278"/>
    <cellStyle name="强调文字颜色 4 2 5" xfId="1279"/>
    <cellStyle name="强调文字颜色 4 2 6" xfId="1280"/>
    <cellStyle name="强调文字颜色 4 3" xfId="1281"/>
    <cellStyle name="强调文字颜色 4 3 2" xfId="1282"/>
    <cellStyle name="强调文字颜色 5 2" xfId="1283"/>
    <cellStyle name="强调文字颜色 5 2 2" xfId="1284"/>
    <cellStyle name="强调文字颜色 5 2 2 2" xfId="1285"/>
    <cellStyle name="强调文字颜色 5 2 2 2 2" xfId="1286"/>
    <cellStyle name="强调文字颜色 5 2 2 3" xfId="1287"/>
    <cellStyle name="强调文字颜色 5 2 2 4" xfId="1288"/>
    <cellStyle name="强调文字颜色 5 2 3" xfId="1289"/>
    <cellStyle name="强调文字颜色 5 2 3 2" xfId="1290"/>
    <cellStyle name="强调文字颜色 5 2 3 2 2" xfId="1291"/>
    <cellStyle name="强调文字颜色 5 2 3 3" xfId="1292"/>
    <cellStyle name="强调文字颜色 5 2 4" xfId="1293"/>
    <cellStyle name="强调文字颜色 5 2 5" xfId="1294"/>
    <cellStyle name="强调文字颜色 5 2 6" xfId="1295"/>
    <cellStyle name="强调文字颜色 5 3" xfId="1296"/>
    <cellStyle name="强调文字颜色 5 3 2" xfId="1297"/>
    <cellStyle name="强调文字颜色 6 2" xfId="1298"/>
    <cellStyle name="强调文字颜色 6 2 2" xfId="1299"/>
    <cellStyle name="强调文字颜色 6 2 2 2" xfId="1300"/>
    <cellStyle name="强调文字颜色 6 2 2 2 2" xfId="1301"/>
    <cellStyle name="强调文字颜色 6 2 2 3" xfId="1302"/>
    <cellStyle name="强调文字颜色 6 2 2 4" xfId="1303"/>
    <cellStyle name="强调文字颜色 6 2 3" xfId="1304"/>
    <cellStyle name="强调文字颜色 6 2 3 2" xfId="1305"/>
    <cellStyle name="强调文字颜色 6 2 3 2 2" xfId="1306"/>
    <cellStyle name="强调文字颜色 6 2 3 3" xfId="1307"/>
    <cellStyle name="强调文字颜色 6 2 4" xfId="1308"/>
    <cellStyle name="强调文字颜色 6 2 5" xfId="1309"/>
    <cellStyle name="强调文字颜色 6 2 6" xfId="1310"/>
    <cellStyle name="强调文字颜色 6 3" xfId="1311"/>
    <cellStyle name="强调文字颜色 6 3 2" xfId="1312"/>
    <cellStyle name="适中 2" xfId="1313"/>
    <cellStyle name="适中 2 10" xfId="1314"/>
    <cellStyle name="适中 2 10 2" xfId="1315"/>
    <cellStyle name="适中 2 10 3" xfId="1316"/>
    <cellStyle name="适中 2 11" xfId="1317"/>
    <cellStyle name="适中 2 11 2" xfId="1318"/>
    <cellStyle name="适中 2 11 3" xfId="1319"/>
    <cellStyle name="适中 2 12" xfId="1320"/>
    <cellStyle name="适中 2 12 2" xfId="1321"/>
    <cellStyle name="适中 2 12 3" xfId="1322"/>
    <cellStyle name="适中 2 13" xfId="1323"/>
    <cellStyle name="适中 2 14" xfId="1324"/>
    <cellStyle name="适中 2 15" xfId="1325"/>
    <cellStyle name="适中 2 2" xfId="1326"/>
    <cellStyle name="适中 2 2 2" xfId="1327"/>
    <cellStyle name="适中 2 2 2 2" xfId="1328"/>
    <cellStyle name="适中 2 2 2 3" xfId="1329"/>
    <cellStyle name="适中 2 2 3" xfId="1330"/>
    <cellStyle name="适中 2 2 4" xfId="1331"/>
    <cellStyle name="适中 2 2 5" xfId="1332"/>
    <cellStyle name="适中 2 3" xfId="1333"/>
    <cellStyle name="适中 2 3 2" xfId="1334"/>
    <cellStyle name="适中 2 3 2 2" xfId="1335"/>
    <cellStyle name="适中 2 3 2 3" xfId="1336"/>
    <cellStyle name="适中 2 3 3" xfId="1337"/>
    <cellStyle name="适中 2 3 4" xfId="1338"/>
    <cellStyle name="适中 2 3 5" xfId="1339"/>
    <cellStyle name="适中 2 4" xfId="1340"/>
    <cellStyle name="适中 2 4 2" xfId="1341"/>
    <cellStyle name="适中 2 4 3" xfId="1342"/>
    <cellStyle name="适中 2 4 4" xfId="1343"/>
    <cellStyle name="适中 2 5" xfId="1344"/>
    <cellStyle name="适中 2 5 2" xfId="1345"/>
    <cellStyle name="适中 2 5 3" xfId="1346"/>
    <cellStyle name="适中 2 6" xfId="1347"/>
    <cellStyle name="适中 2 6 2" xfId="1348"/>
    <cellStyle name="适中 2 6 3" xfId="1349"/>
    <cellStyle name="适中 2 7" xfId="1350"/>
    <cellStyle name="适中 2 7 2" xfId="1351"/>
    <cellStyle name="适中 2 7 3" xfId="1352"/>
    <cellStyle name="适中 2 8" xfId="1353"/>
    <cellStyle name="适中 2 8 2" xfId="1354"/>
    <cellStyle name="适中 2 8 3" xfId="1355"/>
    <cellStyle name="适中 2 9" xfId="1356"/>
    <cellStyle name="适中 2 9 2" xfId="1357"/>
    <cellStyle name="适中 2 9 3" xfId="1358"/>
    <cellStyle name="适中 3" xfId="1359"/>
    <cellStyle name="适中 3 2" xfId="1360"/>
    <cellStyle name="适中 3 2 2" xfId="1361"/>
    <cellStyle name="适中 3 3" xfId="1362"/>
    <cellStyle name="适中 3 4" xfId="1363"/>
    <cellStyle name="输出 2" xfId="1364"/>
    <cellStyle name="输出 2 10" xfId="1365"/>
    <cellStyle name="输出 2 10 2" xfId="1366"/>
    <cellStyle name="输出 2 10 3" xfId="1367"/>
    <cellStyle name="输出 2 11" xfId="1368"/>
    <cellStyle name="输出 2 11 2" xfId="1369"/>
    <cellStyle name="输出 2 11 3" xfId="1370"/>
    <cellStyle name="输出 2 12" xfId="1371"/>
    <cellStyle name="输出 2 12 2" xfId="1372"/>
    <cellStyle name="输出 2 12 3" xfId="1373"/>
    <cellStyle name="输出 2 13" xfId="1374"/>
    <cellStyle name="输出 2 14" xfId="1375"/>
    <cellStyle name="输出 2 15" xfId="1376"/>
    <cellStyle name="输出 2 2" xfId="1377"/>
    <cellStyle name="输出 2 2 2" xfId="1378"/>
    <cellStyle name="输出 2 2 2 2" xfId="1379"/>
    <cellStyle name="输出 2 2 2 3" xfId="1380"/>
    <cellStyle name="输出 2 2 3" xfId="1381"/>
    <cellStyle name="输出 2 2 4" xfId="1382"/>
    <cellStyle name="输出 2 2 5" xfId="1383"/>
    <cellStyle name="输出 2 3" xfId="1384"/>
    <cellStyle name="输出 2 3 2" xfId="1385"/>
    <cellStyle name="输出 2 3 2 2" xfId="1386"/>
    <cellStyle name="输出 2 3 2 3" xfId="1387"/>
    <cellStyle name="输出 2 3 3" xfId="1388"/>
    <cellStyle name="输出 2 3 4" xfId="1389"/>
    <cellStyle name="输出 2 3 5" xfId="1390"/>
    <cellStyle name="输出 2 4" xfId="1391"/>
    <cellStyle name="输出 2 4 2" xfId="1392"/>
    <cellStyle name="输出 2 4 3" xfId="1393"/>
    <cellStyle name="输出 2 4 4" xfId="1394"/>
    <cellStyle name="输出 2 5" xfId="1395"/>
    <cellStyle name="输出 2 5 2" xfId="1396"/>
    <cellStyle name="输出 2 5 3" xfId="1397"/>
    <cellStyle name="输出 2 6" xfId="1398"/>
    <cellStyle name="输出 2 6 2" xfId="1399"/>
    <cellStyle name="输出 2 6 3" xfId="1400"/>
    <cellStyle name="输出 2 7" xfId="1401"/>
    <cellStyle name="输出 2 7 2" xfId="1402"/>
    <cellStyle name="输出 2 7 3" xfId="1403"/>
    <cellStyle name="输出 2 8" xfId="1404"/>
    <cellStyle name="输出 2 8 2" xfId="1405"/>
    <cellStyle name="输出 2 8 3" xfId="1406"/>
    <cellStyle name="输出 2 9" xfId="1407"/>
    <cellStyle name="输出 2 9 2" xfId="1408"/>
    <cellStyle name="输出 2 9 3" xfId="1409"/>
    <cellStyle name="输出 3" xfId="1410"/>
    <cellStyle name="输出 3 2" xfId="1411"/>
    <cellStyle name="输出 3 2 2" xfId="1412"/>
    <cellStyle name="输出 3 3" xfId="1413"/>
    <cellStyle name="输出 3 4" xfId="1414"/>
    <cellStyle name="输入 2" xfId="1415"/>
    <cellStyle name="输入 2 10" xfId="1416"/>
    <cellStyle name="输入 2 10 2" xfId="1417"/>
    <cellStyle name="输入 2 10 3" xfId="1418"/>
    <cellStyle name="输入 2 11" xfId="1419"/>
    <cellStyle name="输入 2 11 2" xfId="1420"/>
    <cellStyle name="输入 2 11 3" xfId="1421"/>
    <cellStyle name="输入 2 12" xfId="1422"/>
    <cellStyle name="输入 2 12 2" xfId="1423"/>
    <cellStyle name="输入 2 12 3" xfId="1424"/>
    <cellStyle name="输入 2 13" xfId="1425"/>
    <cellStyle name="输入 2 14" xfId="1426"/>
    <cellStyle name="输入 2 15" xfId="1427"/>
    <cellStyle name="输入 2 2" xfId="1428"/>
    <cellStyle name="输入 2 2 2" xfId="1429"/>
    <cellStyle name="输入 2 2 2 2" xfId="1430"/>
    <cellStyle name="输入 2 2 2 3" xfId="1431"/>
    <cellStyle name="输入 2 2 3" xfId="1432"/>
    <cellStyle name="输入 2 2 4" xfId="1433"/>
    <cellStyle name="输入 2 2 5" xfId="1434"/>
    <cellStyle name="输入 2 3" xfId="1435"/>
    <cellStyle name="输入 2 3 2" xfId="1436"/>
    <cellStyle name="输入 2 3 2 2" xfId="1437"/>
    <cellStyle name="输入 2 3 2 3" xfId="1438"/>
    <cellStyle name="输入 2 3 3" xfId="1439"/>
    <cellStyle name="输入 2 3 4" xfId="1440"/>
    <cellStyle name="输入 2 3 5" xfId="1441"/>
    <cellStyle name="输入 2 4" xfId="1442"/>
    <cellStyle name="输入 2 4 2" xfId="1443"/>
    <cellStyle name="输入 2 4 3" xfId="1444"/>
    <cellStyle name="输入 2 4 4" xfId="1445"/>
    <cellStyle name="输入 2 5" xfId="1446"/>
    <cellStyle name="输入 2 5 2" xfId="1447"/>
    <cellStyle name="输入 2 5 3" xfId="1448"/>
    <cellStyle name="输入 2 6" xfId="1449"/>
    <cellStyle name="输入 2 6 2" xfId="1450"/>
    <cellStyle name="输入 2 6 3" xfId="1451"/>
    <cellStyle name="输入 2 7" xfId="1452"/>
    <cellStyle name="输入 2 7 2" xfId="1453"/>
    <cellStyle name="输入 2 7 3" xfId="1454"/>
    <cellStyle name="输入 2 8" xfId="1455"/>
    <cellStyle name="输入 2 8 2" xfId="1456"/>
    <cellStyle name="输入 2 8 3" xfId="1457"/>
    <cellStyle name="输入 2 9" xfId="1458"/>
    <cellStyle name="输入 2 9 2" xfId="1459"/>
    <cellStyle name="输入 2 9 3" xfId="1460"/>
    <cellStyle name="输入 3" xfId="1461"/>
    <cellStyle name="输入 3 2" xfId="1462"/>
    <cellStyle name="输入 3 2 2" xfId="1463"/>
    <cellStyle name="输入 3 3" xfId="1464"/>
    <cellStyle name="输入 3 4" xfId="1465"/>
    <cellStyle name="未定义" xfId="1466"/>
    <cellStyle name="未定义 2" xfId="1467"/>
    <cellStyle name="样式 1" xfId="1468"/>
    <cellStyle name="样式 1 2" xfId="1469"/>
    <cellStyle name="样式 1 3" xfId="1470"/>
    <cellStyle name="样式 1 4" xfId="1471"/>
    <cellStyle name="注释 2" xfId="1472"/>
    <cellStyle name="注释 2 10" xfId="1473"/>
    <cellStyle name="注释 2 10 2" xfId="1474"/>
    <cellStyle name="注释 2 10 3" xfId="1475"/>
    <cellStyle name="注释 2 11" xfId="1476"/>
    <cellStyle name="注释 2 11 2" xfId="1477"/>
    <cellStyle name="注释 2 11 3" xfId="1478"/>
    <cellStyle name="注释 2 12" xfId="1479"/>
    <cellStyle name="注释 2 12 2" xfId="1480"/>
    <cellStyle name="注释 2 12 3" xfId="1481"/>
    <cellStyle name="注释 2 13" xfId="1482"/>
    <cellStyle name="注释 2 14" xfId="1483"/>
    <cellStyle name="注释 2 15" xfId="1484"/>
    <cellStyle name="注释 2 2" xfId="1485"/>
    <cellStyle name="注释 2 2 2" xfId="1486"/>
    <cellStyle name="注释 2 2 2 2" xfId="1487"/>
    <cellStyle name="注释 2 2 2 2 2" xfId="1488"/>
    <cellStyle name="注释 2 2 2 3" xfId="1489"/>
    <cellStyle name="注释 2 2 2 4" xfId="1490"/>
    <cellStyle name="注释 2 2 3" xfId="1491"/>
    <cellStyle name="注释 2 2 3 2" xfId="1492"/>
    <cellStyle name="注释 2 2 4" xfId="1493"/>
    <cellStyle name="注释 2 2 5" xfId="1494"/>
    <cellStyle name="注释 2 2 6" xfId="1495"/>
    <cellStyle name="注释 2 3" xfId="1496"/>
    <cellStyle name="注释 2 3 2" xfId="1497"/>
    <cellStyle name="注释 2 3 2 2" xfId="1498"/>
    <cellStyle name="注释 2 3 2 2 2" xfId="1499"/>
    <cellStyle name="注释 2 3 2 3" xfId="1500"/>
    <cellStyle name="注释 2 3 2 4" xfId="1501"/>
    <cellStyle name="注释 2 3 3" xfId="1502"/>
    <cellStyle name="注释 2 3 3 2" xfId="1503"/>
    <cellStyle name="注释 2 3 4" xfId="1504"/>
    <cellStyle name="注释 2 3 5" xfId="1505"/>
    <cellStyle name="注释 2 3 6" xfId="1506"/>
    <cellStyle name="注释 2 4" xfId="1507"/>
    <cellStyle name="注释 2 4 2" xfId="1508"/>
    <cellStyle name="注释 2 4 2 2" xfId="1509"/>
    <cellStyle name="注释 2 4 3" xfId="1510"/>
    <cellStyle name="注释 2 4 4" xfId="1511"/>
    <cellStyle name="注释 2 5" xfId="1512"/>
    <cellStyle name="注释 2 5 2" xfId="1513"/>
    <cellStyle name="注释 2 5 3" xfId="1514"/>
    <cellStyle name="注释 2 5 4" xfId="1515"/>
    <cellStyle name="注释 2 6" xfId="1516"/>
    <cellStyle name="注释 2 6 2" xfId="1517"/>
    <cellStyle name="注释 2 6 3" xfId="1518"/>
    <cellStyle name="注释 2 7" xfId="1519"/>
    <cellStyle name="注释 2 7 2" xfId="1520"/>
    <cellStyle name="注释 2 7 3" xfId="1521"/>
    <cellStyle name="注释 2 8" xfId="1522"/>
    <cellStyle name="注释 2 8 2" xfId="1523"/>
    <cellStyle name="注释 2 8 3" xfId="1524"/>
    <cellStyle name="注释 2 9" xfId="1525"/>
    <cellStyle name="注释 2 9 2" xfId="1526"/>
    <cellStyle name="注释 2 9 3" xfId="1527"/>
    <cellStyle name="注释 3" xfId="1528"/>
    <cellStyle name="注释 3 2" xfId="1529"/>
    <cellStyle name="注释 3 2 2" xfId="1530"/>
    <cellStyle name="注释 3 2 3" xfId="1531"/>
    <cellStyle name="注释 3 3" xfId="1532"/>
    <cellStyle name="注释 3 3 2" xfId="1533"/>
    <cellStyle name="注释 3 4" xfId="1534"/>
    <cellStyle name="注释 4" xfId="1535"/>
    <cellStyle name="注释 4 2" xfId="1536"/>
    <cellStyle name="注释 4 2 2" xfId="1537"/>
    <cellStyle name="注释 4 3" xfId="15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K6" sqref="K6"/>
    </sheetView>
  </sheetViews>
  <sheetFormatPr defaultColWidth="9.375" defaultRowHeight="10.8"/>
  <cols>
    <col min="3" max="3" width="26" bestFit="1" customWidth="1"/>
  </cols>
  <sheetData>
    <row r="1" spans="1:9" s="17" customFormat="1" ht="111" customHeight="1">
      <c r="A1" s="18" t="s">
        <v>118</v>
      </c>
      <c r="B1" s="18"/>
      <c r="C1" s="18"/>
      <c r="D1" s="18"/>
      <c r="E1" s="18"/>
      <c r="F1" s="18"/>
      <c r="G1" s="18"/>
      <c r="H1" s="18"/>
      <c r="I1" s="18"/>
    </row>
    <row r="2" spans="1:9" s="17" customFormat="1" ht="47.25" customHeight="1"/>
    <row r="3" spans="1:9" s="17" customFormat="1" ht="30" customHeight="1">
      <c r="A3" s="19"/>
      <c r="B3" s="19"/>
      <c r="C3" s="19" t="s">
        <v>119</v>
      </c>
      <c r="D3" s="19"/>
      <c r="E3" s="19"/>
      <c r="F3" s="19"/>
      <c r="G3" s="19"/>
      <c r="H3" s="19"/>
      <c r="I3" s="19"/>
    </row>
    <row r="4" spans="1:9" s="17" customFormat="1" ht="30" customHeight="1">
      <c r="A4" s="20"/>
      <c r="B4" s="20"/>
      <c r="C4" s="19" t="s">
        <v>120</v>
      </c>
      <c r="D4" s="19"/>
      <c r="E4" s="19"/>
      <c r="F4" s="19"/>
      <c r="G4" s="19"/>
      <c r="H4" s="19"/>
      <c r="I4" s="19"/>
    </row>
    <row r="5" spans="1:9" s="17" customFormat="1" ht="30" customHeight="1">
      <c r="A5" s="20"/>
      <c r="B5" s="20"/>
      <c r="C5" s="19" t="s">
        <v>121</v>
      </c>
      <c r="D5" s="19"/>
      <c r="E5" s="19"/>
      <c r="F5" s="19"/>
      <c r="G5" s="19"/>
      <c r="H5" s="19"/>
      <c r="I5" s="19"/>
    </row>
    <row r="6" spans="1:9" s="17" customFormat="1" ht="30" customHeight="1">
      <c r="A6" s="20"/>
      <c r="B6" s="20"/>
      <c r="C6" s="19" t="s">
        <v>122</v>
      </c>
      <c r="D6" s="19"/>
      <c r="E6" s="19"/>
      <c r="F6" s="19"/>
      <c r="G6" s="19"/>
      <c r="H6" s="19"/>
      <c r="I6" s="19"/>
    </row>
    <row r="7" spans="1:9" ht="30" customHeight="1">
      <c r="C7" s="19" t="s">
        <v>128</v>
      </c>
    </row>
    <row r="8" spans="1:9" ht="30" customHeight="1">
      <c r="C8" s="32" t="s">
        <v>123</v>
      </c>
    </row>
    <row r="10" spans="1:9" ht="17.399999999999999">
      <c r="C10" s="19"/>
      <c r="D10" s="19"/>
      <c r="E10" s="19"/>
      <c r="F10" s="19"/>
      <c r="G10" s="19"/>
    </row>
  </sheetData>
  <phoneticPr fontId="0" type="noConversion"/>
  <printOptions horizontalCentered="1"/>
  <pageMargins left="0.75" right="0.75" top="0.56999999999999995" bottom="0.72" header="0.46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T16"/>
  <sheetViews>
    <sheetView showZeros="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2" sqref="A2:F2"/>
    </sheetView>
  </sheetViews>
  <sheetFormatPr defaultColWidth="9.375" defaultRowHeight="10.8"/>
  <cols>
    <col min="1" max="1" width="46.625" customWidth="1"/>
    <col min="2" max="4" width="20.5" customWidth="1"/>
    <col min="5" max="6" width="19.375" customWidth="1"/>
  </cols>
  <sheetData>
    <row r="1" spans="1:202" ht="25.5" customHeight="1">
      <c r="A1" s="5"/>
    </row>
    <row r="2" spans="1:202" s="2" customFormat="1" ht="32.25" customHeight="1">
      <c r="A2" s="113" t="s">
        <v>124</v>
      </c>
      <c r="B2" s="113"/>
      <c r="C2" s="113"/>
      <c r="D2" s="113"/>
      <c r="E2" s="113"/>
      <c r="F2" s="11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</row>
    <row r="3" spans="1:202" s="3" customFormat="1" ht="21.75" customHeight="1" thickBot="1">
      <c r="A3" s="7"/>
      <c r="B3" s="7"/>
      <c r="C3" s="7"/>
      <c r="D3" s="7"/>
      <c r="E3" s="8"/>
      <c r="F3" s="8" t="s">
        <v>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</row>
    <row r="4" spans="1:202" s="4" customFormat="1" ht="20.25" customHeight="1">
      <c r="A4" s="117" t="s">
        <v>3</v>
      </c>
      <c r="B4" s="119" t="s">
        <v>102</v>
      </c>
      <c r="C4" s="119" t="s">
        <v>103</v>
      </c>
      <c r="D4" s="121" t="s">
        <v>104</v>
      </c>
      <c r="E4" s="115" t="s">
        <v>105</v>
      </c>
      <c r="F4" s="111" t="s">
        <v>106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</row>
    <row r="5" spans="1:202" s="4" customFormat="1" ht="19.5" customHeight="1">
      <c r="A5" s="118"/>
      <c r="B5" s="120"/>
      <c r="C5" s="120"/>
      <c r="D5" s="122"/>
      <c r="E5" s="116"/>
      <c r="F5" s="112" t="s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</row>
    <row r="6" spans="1:202" s="1" customFormat="1" ht="30" customHeight="1">
      <c r="A6" s="11" t="s">
        <v>4</v>
      </c>
      <c r="B6" s="12">
        <f>SUM(B7:B11)</f>
        <v>4495</v>
      </c>
      <c r="C6" s="12">
        <f>SUM(C7:C11)</f>
        <v>26645</v>
      </c>
      <c r="D6" s="12">
        <f>SUM(D7:D11)</f>
        <v>1793</v>
      </c>
      <c r="E6" s="34">
        <f>(D6-B6)/B6*100</f>
        <v>-60.111234705228036</v>
      </c>
      <c r="F6" s="35">
        <f>D6/C6*100</f>
        <v>6.7292174892099839</v>
      </c>
    </row>
    <row r="7" spans="1:202" ht="30" customHeight="1">
      <c r="A7" s="44" t="s">
        <v>62</v>
      </c>
      <c r="B7" s="52">
        <v>2918</v>
      </c>
      <c r="C7" s="13">
        <v>24960</v>
      </c>
      <c r="D7" s="52">
        <v>879</v>
      </c>
      <c r="E7" s="34">
        <f t="shared" ref="E7:E16" si="0">(D7-B7)/B7*100</f>
        <v>-69.876627827278952</v>
      </c>
      <c r="F7" s="35">
        <f t="shared" ref="F7:F16" si="1">D7/C7*100</f>
        <v>3.5216346153846154</v>
      </c>
    </row>
    <row r="8" spans="1:202" ht="30" customHeight="1">
      <c r="A8" s="44" t="s">
        <v>63</v>
      </c>
      <c r="B8" s="52">
        <v>147</v>
      </c>
      <c r="C8" s="14">
        <v>677</v>
      </c>
      <c r="D8" s="52">
        <v>34</v>
      </c>
      <c r="E8" s="34">
        <f t="shared" si="0"/>
        <v>-76.870748299319729</v>
      </c>
      <c r="F8" s="35">
        <f t="shared" si="1"/>
        <v>5.0221565731166917</v>
      </c>
    </row>
    <row r="9" spans="1:202" ht="30" customHeight="1">
      <c r="A9" s="44" t="s">
        <v>66</v>
      </c>
      <c r="B9" s="52">
        <v>18</v>
      </c>
      <c r="C9" s="14">
        <v>58</v>
      </c>
      <c r="D9" s="52">
        <v>11</v>
      </c>
      <c r="E9" s="34">
        <f t="shared" si="0"/>
        <v>-38.888888888888893</v>
      </c>
      <c r="F9" s="35">
        <f t="shared" si="1"/>
        <v>18.96551724137931</v>
      </c>
    </row>
    <row r="10" spans="1:202" ht="30" customHeight="1">
      <c r="A10" s="44" t="s">
        <v>64</v>
      </c>
      <c r="B10" s="52">
        <v>1009</v>
      </c>
      <c r="C10" s="15">
        <v>800</v>
      </c>
      <c r="D10" s="52">
        <v>734</v>
      </c>
      <c r="E10" s="34">
        <f t="shared" si="0"/>
        <v>-27.254707631318137</v>
      </c>
      <c r="F10" s="35">
        <f t="shared" si="1"/>
        <v>91.75</v>
      </c>
    </row>
    <row r="11" spans="1:202" ht="30" customHeight="1">
      <c r="A11" s="44" t="s">
        <v>65</v>
      </c>
      <c r="B11" s="52">
        <v>403</v>
      </c>
      <c r="C11" s="14">
        <v>150</v>
      </c>
      <c r="D11" s="52">
        <v>135</v>
      </c>
      <c r="E11" s="34">
        <f t="shared" si="0"/>
        <v>-66.501240694789075</v>
      </c>
      <c r="F11" s="35">
        <f t="shared" si="1"/>
        <v>90</v>
      </c>
    </row>
    <row r="12" spans="1:202" s="21" customFormat="1" ht="30" customHeight="1">
      <c r="A12" s="41" t="s">
        <v>48</v>
      </c>
      <c r="B12" s="38">
        <v>9432</v>
      </c>
      <c r="C12" s="40"/>
      <c r="D12" s="38">
        <v>3868</v>
      </c>
      <c r="E12" s="34">
        <f t="shared" si="0"/>
        <v>-58.990670059372349</v>
      </c>
      <c r="F12" s="35" t="e">
        <f t="shared" si="1"/>
        <v>#DIV/0!</v>
      </c>
    </row>
    <row r="13" spans="1:202" s="21" customFormat="1" ht="30" customHeight="1">
      <c r="A13" s="41" t="s">
        <v>49</v>
      </c>
      <c r="B13" s="38"/>
      <c r="C13" s="40"/>
      <c r="D13" s="38">
        <v>13</v>
      </c>
      <c r="E13" s="34"/>
      <c r="F13" s="35"/>
    </row>
    <row r="14" spans="1:202" s="21" customFormat="1" ht="30" customHeight="1">
      <c r="A14" s="43" t="s">
        <v>74</v>
      </c>
      <c r="B14" s="38">
        <v>13</v>
      </c>
      <c r="C14" s="40"/>
      <c r="D14" s="38">
        <v>700</v>
      </c>
      <c r="E14" s="34"/>
      <c r="F14" s="35"/>
    </row>
    <row r="15" spans="1:202" s="21" customFormat="1" ht="30" customHeight="1">
      <c r="A15" s="43" t="s">
        <v>56</v>
      </c>
      <c r="B15" s="38">
        <v>14035</v>
      </c>
      <c r="C15" s="40"/>
      <c r="D15" s="38">
        <v>22366</v>
      </c>
      <c r="E15" s="34">
        <f t="shared" si="0"/>
        <v>59.358745992162454</v>
      </c>
      <c r="F15" s="35"/>
    </row>
    <row r="16" spans="1:202" s="21" customFormat="1" ht="30" customHeight="1" thickBot="1">
      <c r="A16" s="39" t="s">
        <v>50</v>
      </c>
      <c r="B16" s="42">
        <f>B6+B12+B13+B14+B15</f>
        <v>27975</v>
      </c>
      <c r="C16" s="42">
        <f>C6+C12+C13+C14+C15</f>
        <v>26645</v>
      </c>
      <c r="D16" s="42">
        <f>D6+D12+D13+D14+D15</f>
        <v>28740</v>
      </c>
      <c r="E16" s="51">
        <f t="shared" si="0"/>
        <v>2.7345844504021448</v>
      </c>
      <c r="F16" s="50">
        <f t="shared" si="1"/>
        <v>107.86263839369488</v>
      </c>
    </row>
  </sheetData>
  <mergeCells count="7">
    <mergeCell ref="F4:F5"/>
    <mergeCell ref="A2:F2"/>
    <mergeCell ref="E4:E5"/>
    <mergeCell ref="A4:A5"/>
    <mergeCell ref="B4:B5"/>
    <mergeCell ref="D4:D5"/>
    <mergeCell ref="C4:C5"/>
  </mergeCells>
  <phoneticPr fontId="0" type="noConversion"/>
  <pageMargins left="1.62" right="0.75" top="0.48" bottom="0.65" header="0.51" footer="0.51"/>
  <pageSetup paperSize="9" scale="9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63"/>
  <sheetViews>
    <sheetView showZeros="0" workbookViewId="0">
      <pane ySplit="5" topLeftCell="A6" activePane="bottomLeft" state="frozen"/>
      <selection pane="bottomLeft" activeCell="A2" sqref="A2:F2"/>
    </sheetView>
  </sheetViews>
  <sheetFormatPr defaultColWidth="9.375" defaultRowHeight="10.8"/>
  <cols>
    <col min="1" max="1" width="62.125" customWidth="1"/>
    <col min="2" max="3" width="17.125" customWidth="1"/>
    <col min="4" max="4" width="17.5" customWidth="1"/>
    <col min="5" max="5" width="15.625" customWidth="1"/>
    <col min="6" max="6" width="16.625" style="33" customWidth="1"/>
  </cols>
  <sheetData>
    <row r="1" spans="1:201" ht="25.5" customHeight="1">
      <c r="A1" s="5"/>
    </row>
    <row r="2" spans="1:201" s="2" customFormat="1" ht="32.25" customHeight="1">
      <c r="A2" s="113" t="s">
        <v>125</v>
      </c>
      <c r="B2" s="113"/>
      <c r="C2" s="113"/>
      <c r="D2" s="113"/>
      <c r="E2" s="113"/>
      <c r="F2" s="12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s="3" customFormat="1" ht="21.75" customHeight="1" thickBot="1">
      <c r="A3" s="7"/>
      <c r="B3" s="7"/>
      <c r="C3" s="7"/>
      <c r="D3" s="7"/>
      <c r="E3" s="8" t="s">
        <v>0</v>
      </c>
      <c r="F3" s="16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</row>
    <row r="4" spans="1:201" s="4" customFormat="1" ht="30" customHeight="1">
      <c r="A4" s="117" t="s">
        <v>3</v>
      </c>
      <c r="B4" s="128" t="s">
        <v>75</v>
      </c>
      <c r="C4" s="119" t="s">
        <v>108</v>
      </c>
      <c r="D4" s="119" t="s">
        <v>107</v>
      </c>
      <c r="E4" s="126" t="s">
        <v>116</v>
      </c>
      <c r="F4" s="123" t="s">
        <v>117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</row>
    <row r="5" spans="1:201" s="4" customFormat="1" ht="30" customHeight="1">
      <c r="A5" s="118"/>
      <c r="B5" s="120"/>
      <c r="C5" s="120"/>
      <c r="D5" s="120"/>
      <c r="E5" s="127"/>
      <c r="F5" s="1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</row>
    <row r="6" spans="1:201" s="1" customFormat="1" ht="30" customHeight="1">
      <c r="A6" s="59" t="s">
        <v>5</v>
      </c>
      <c r="B6" s="60">
        <f t="shared" ref="B6:C6" si="0">B7+B12+B19+B37+B42+B51+B55+B59</f>
        <v>26426</v>
      </c>
      <c r="C6" s="60">
        <f t="shared" si="0"/>
        <v>26645</v>
      </c>
      <c r="D6" s="60">
        <f>D7+D12+D19+D37+D42+D51+D55+D59</f>
        <v>20989</v>
      </c>
      <c r="E6" s="61">
        <f>(D6-B6)/B6*100</f>
        <v>-20.574434269280253</v>
      </c>
      <c r="F6" s="62">
        <f>D6/C6*100</f>
        <v>78.772752861700141</v>
      </c>
    </row>
    <row r="7" spans="1:201" s="1" customFormat="1" ht="30" customHeight="1">
      <c r="A7" s="53" t="s">
        <v>67</v>
      </c>
      <c r="B7" s="60">
        <f>B8+B10</f>
        <v>22</v>
      </c>
      <c r="C7" s="60">
        <f>C8+C10</f>
        <v>0</v>
      </c>
      <c r="D7" s="60">
        <f>D8+D10</f>
        <v>21</v>
      </c>
      <c r="E7" s="61">
        <f t="shared" ref="E7:E63" si="1">(D7-B7)/B7*100</f>
        <v>-4.5454545454545459</v>
      </c>
      <c r="F7" s="62"/>
    </row>
    <row r="8" spans="1:201" s="1" customFormat="1" ht="30" customHeight="1">
      <c r="A8" s="53" t="s">
        <v>71</v>
      </c>
      <c r="B8" s="60">
        <f>B9</f>
        <v>22</v>
      </c>
      <c r="C8" s="60">
        <f>C9</f>
        <v>0</v>
      </c>
      <c r="D8" s="60">
        <f>D9</f>
        <v>21</v>
      </c>
      <c r="E8" s="61">
        <f t="shared" si="1"/>
        <v>-4.5454545454545459</v>
      </c>
      <c r="F8" s="62"/>
    </row>
    <row r="9" spans="1:201" s="1" customFormat="1" ht="30" customHeight="1">
      <c r="A9" s="54" t="s">
        <v>68</v>
      </c>
      <c r="B9" s="60">
        <v>22</v>
      </c>
      <c r="C9" s="60"/>
      <c r="D9" s="60">
        <v>21</v>
      </c>
      <c r="E9" s="61">
        <f t="shared" si="1"/>
        <v>-4.5454545454545459</v>
      </c>
      <c r="F9" s="62"/>
    </row>
    <row r="10" spans="1:201" s="1" customFormat="1" ht="30" customHeight="1">
      <c r="A10" s="53" t="s">
        <v>69</v>
      </c>
      <c r="B10" s="60">
        <f>B11</f>
        <v>0</v>
      </c>
      <c r="C10" s="60">
        <f>C11</f>
        <v>0</v>
      </c>
      <c r="D10" s="60">
        <f>D11</f>
        <v>0</v>
      </c>
      <c r="E10" s="61" t="e">
        <f t="shared" si="1"/>
        <v>#DIV/0!</v>
      </c>
      <c r="F10" s="62"/>
    </row>
    <row r="11" spans="1:201" s="1" customFormat="1" ht="30" customHeight="1">
      <c r="A11" s="54" t="s">
        <v>70</v>
      </c>
      <c r="B11" s="60"/>
      <c r="C11" s="60"/>
      <c r="D11" s="60"/>
      <c r="E11" s="61" t="e">
        <f t="shared" si="1"/>
        <v>#DIV/0!</v>
      </c>
      <c r="F11" s="62"/>
    </row>
    <row r="12" spans="1:201" s="1" customFormat="1" ht="30" customHeight="1">
      <c r="A12" s="63" t="s">
        <v>6</v>
      </c>
      <c r="B12" s="60">
        <f>B13+B17</f>
        <v>2494</v>
      </c>
      <c r="C12" s="60">
        <f>C13+C17</f>
        <v>0</v>
      </c>
      <c r="D12" s="60">
        <f>D13+D17</f>
        <v>3126</v>
      </c>
      <c r="E12" s="61">
        <f t="shared" si="1"/>
        <v>25.340817963111466</v>
      </c>
      <c r="F12" s="62" t="e">
        <f t="shared" ref="F12:F57" si="2">D12/C12*100</f>
        <v>#DIV/0!</v>
      </c>
    </row>
    <row r="13" spans="1:201" s="1" customFormat="1" ht="30" customHeight="1">
      <c r="A13" s="64" t="s">
        <v>51</v>
      </c>
      <c r="B13" s="60">
        <f>SUM(B14:B16)</f>
        <v>2261</v>
      </c>
      <c r="C13" s="60">
        <f>SUM(C14:C16)</f>
        <v>0</v>
      </c>
      <c r="D13" s="60">
        <f>SUM(D14:D16)</f>
        <v>3112</v>
      </c>
      <c r="E13" s="61">
        <f t="shared" si="1"/>
        <v>37.638213180008847</v>
      </c>
      <c r="F13" s="62" t="e">
        <f t="shared" si="2"/>
        <v>#DIV/0!</v>
      </c>
    </row>
    <row r="14" spans="1:201" s="1" customFormat="1" ht="30" customHeight="1">
      <c r="A14" s="64" t="s">
        <v>52</v>
      </c>
      <c r="B14" s="65">
        <v>1002</v>
      </c>
      <c r="C14" s="66"/>
      <c r="D14" s="65">
        <v>1002</v>
      </c>
      <c r="E14" s="61">
        <f t="shared" si="1"/>
        <v>0</v>
      </c>
      <c r="F14" s="62" t="e">
        <f t="shared" si="2"/>
        <v>#DIV/0!</v>
      </c>
    </row>
    <row r="15" spans="1:201" s="1" customFormat="1" ht="30" customHeight="1">
      <c r="A15" s="64" t="s">
        <v>78</v>
      </c>
      <c r="B15" s="65">
        <v>1259</v>
      </c>
      <c r="C15" s="66"/>
      <c r="D15" s="65">
        <v>2110</v>
      </c>
      <c r="E15" s="61">
        <f t="shared" si="1"/>
        <v>67.593328038125506</v>
      </c>
      <c r="F15" s="62"/>
    </row>
    <row r="16" spans="1:201" s="1" customFormat="1" ht="30" customHeight="1">
      <c r="A16" s="64" t="s">
        <v>79</v>
      </c>
      <c r="B16" s="66"/>
      <c r="C16" s="66"/>
      <c r="D16" s="66"/>
      <c r="E16" s="61"/>
      <c r="F16" s="62"/>
    </row>
    <row r="17" spans="1:6" s="1" customFormat="1" ht="30" customHeight="1">
      <c r="A17" s="64" t="s">
        <v>53</v>
      </c>
      <c r="B17" s="66">
        <f>B18</f>
        <v>233</v>
      </c>
      <c r="C17" s="66">
        <f>C18</f>
        <v>0</v>
      </c>
      <c r="D17" s="66">
        <f>D18</f>
        <v>14</v>
      </c>
      <c r="E17" s="61">
        <f t="shared" si="1"/>
        <v>-93.991416309012877</v>
      </c>
      <c r="F17" s="62"/>
    </row>
    <row r="18" spans="1:6" s="1" customFormat="1" ht="30" customHeight="1">
      <c r="A18" s="64" t="s">
        <v>78</v>
      </c>
      <c r="B18" s="66">
        <v>233</v>
      </c>
      <c r="C18" s="66"/>
      <c r="D18" s="66">
        <v>14</v>
      </c>
      <c r="E18" s="61">
        <f t="shared" si="1"/>
        <v>-93.991416309012877</v>
      </c>
      <c r="F18" s="62"/>
    </row>
    <row r="19" spans="1:6" ht="30" customHeight="1">
      <c r="A19" s="67" t="s">
        <v>7</v>
      </c>
      <c r="B19" s="68">
        <f>B20+B24+B26+B27+B30+B34</f>
        <v>3315</v>
      </c>
      <c r="C19" s="68">
        <f>C20+C24+C26+C27+C30+C34</f>
        <v>25237</v>
      </c>
      <c r="D19" s="68">
        <f>D20+D24+D26+D27+D30+D34</f>
        <v>940</v>
      </c>
      <c r="E19" s="61">
        <f t="shared" si="1"/>
        <v>-71.644042232277528</v>
      </c>
      <c r="F19" s="62">
        <f t="shared" si="2"/>
        <v>3.7246899393747279</v>
      </c>
    </row>
    <row r="20" spans="1:6" ht="30" customHeight="1">
      <c r="A20" s="108" t="s">
        <v>112</v>
      </c>
      <c r="B20" s="70">
        <f>SUM(B21:B23)</f>
        <v>1738</v>
      </c>
      <c r="C20" s="70">
        <f>SUM(C21:C23)</f>
        <v>23552</v>
      </c>
      <c r="D20" s="70">
        <f>SUM(D21:D23)</f>
        <v>28</v>
      </c>
      <c r="E20" s="61">
        <f t="shared" si="1"/>
        <v>-98.388952819332559</v>
      </c>
      <c r="F20" s="62">
        <f t="shared" si="2"/>
        <v>0.11888586956521741</v>
      </c>
    </row>
    <row r="21" spans="1:6" ht="30" customHeight="1">
      <c r="A21" s="64" t="s">
        <v>80</v>
      </c>
      <c r="B21" s="65">
        <v>936</v>
      </c>
      <c r="C21" s="70">
        <f>3832+18285-6</f>
        <v>22111</v>
      </c>
      <c r="D21" s="65"/>
      <c r="E21" s="61">
        <f t="shared" si="1"/>
        <v>-100</v>
      </c>
      <c r="F21" s="62">
        <f t="shared" si="2"/>
        <v>0</v>
      </c>
    </row>
    <row r="22" spans="1:6" ht="30" customHeight="1">
      <c r="A22" s="71" t="s">
        <v>81</v>
      </c>
      <c r="B22" s="65">
        <v>802</v>
      </c>
      <c r="C22" s="70">
        <v>1441</v>
      </c>
      <c r="D22" s="65">
        <v>28</v>
      </c>
      <c r="E22" s="61">
        <f t="shared" si="1"/>
        <v>-96.508728179551113</v>
      </c>
      <c r="F22" s="62">
        <f t="shared" si="2"/>
        <v>1.9430950728660652</v>
      </c>
    </row>
    <row r="23" spans="1:6" ht="30" customHeight="1">
      <c r="A23" s="71" t="s">
        <v>82</v>
      </c>
      <c r="B23" s="70"/>
      <c r="C23" s="70"/>
      <c r="D23" s="70"/>
      <c r="E23" s="61"/>
      <c r="F23" s="62"/>
    </row>
    <row r="24" spans="1:6" ht="30" customHeight="1">
      <c r="A24" s="108" t="s">
        <v>111</v>
      </c>
      <c r="B24" s="70">
        <f>B25</f>
        <v>147</v>
      </c>
      <c r="C24" s="70">
        <f>C25</f>
        <v>677</v>
      </c>
      <c r="D24" s="70">
        <f>D25</f>
        <v>34</v>
      </c>
      <c r="E24" s="61">
        <f t="shared" si="1"/>
        <v>-76.870748299319729</v>
      </c>
      <c r="F24" s="62">
        <f t="shared" si="2"/>
        <v>5.0221565731166917</v>
      </c>
    </row>
    <row r="25" spans="1:6" ht="30" customHeight="1">
      <c r="A25" s="64" t="s">
        <v>80</v>
      </c>
      <c r="B25" s="65">
        <v>147</v>
      </c>
      <c r="C25" s="70">
        <v>677</v>
      </c>
      <c r="D25" s="65">
        <v>34</v>
      </c>
      <c r="E25" s="61">
        <f t="shared" si="1"/>
        <v>-76.870748299319729</v>
      </c>
      <c r="F25" s="62">
        <f t="shared" si="2"/>
        <v>5.0221565731166917</v>
      </c>
    </row>
    <row r="26" spans="1:6" ht="30" customHeight="1">
      <c r="A26" s="108" t="s">
        <v>110</v>
      </c>
      <c r="B26" s="72">
        <v>18</v>
      </c>
      <c r="C26" s="72">
        <v>58</v>
      </c>
      <c r="D26" s="72">
        <v>11</v>
      </c>
      <c r="E26" s="61">
        <f t="shared" si="1"/>
        <v>-38.888888888888893</v>
      </c>
      <c r="F26" s="62">
        <f t="shared" si="2"/>
        <v>18.96551724137931</v>
      </c>
    </row>
    <row r="27" spans="1:6" ht="30" customHeight="1">
      <c r="A27" s="109" t="s">
        <v>113</v>
      </c>
      <c r="B27" s="72">
        <f>B28+B29</f>
        <v>0</v>
      </c>
      <c r="C27" s="72">
        <f>C28+C29</f>
        <v>0</v>
      </c>
      <c r="D27" s="72">
        <f>D28+D29</f>
        <v>0</v>
      </c>
      <c r="E27" s="61"/>
      <c r="F27" s="62"/>
    </row>
    <row r="28" spans="1:6" ht="30" customHeight="1">
      <c r="A28" s="64" t="s">
        <v>83</v>
      </c>
      <c r="B28" s="72"/>
      <c r="C28" s="72"/>
      <c r="D28" s="72"/>
      <c r="E28" s="61"/>
      <c r="F28" s="62"/>
    </row>
    <row r="29" spans="1:6" ht="30" customHeight="1">
      <c r="A29" s="64" t="s">
        <v>54</v>
      </c>
      <c r="B29" s="72"/>
      <c r="C29" s="72"/>
      <c r="D29" s="72"/>
      <c r="E29" s="61"/>
      <c r="F29" s="62"/>
    </row>
    <row r="30" spans="1:6" ht="30" customHeight="1">
      <c r="A30" s="108" t="s">
        <v>114</v>
      </c>
      <c r="B30" s="72">
        <f>SUM(B31:B33)</f>
        <v>1009</v>
      </c>
      <c r="C30" s="72">
        <f>SUM(C31:C33)</f>
        <v>800</v>
      </c>
      <c r="D30" s="72">
        <f>SUM(D31:D33)</f>
        <v>734</v>
      </c>
      <c r="E30" s="61">
        <f t="shared" si="1"/>
        <v>-27.254707631318137</v>
      </c>
      <c r="F30" s="62">
        <f t="shared" si="2"/>
        <v>91.75</v>
      </c>
    </row>
    <row r="31" spans="1:6" ht="30" customHeight="1">
      <c r="A31" s="64" t="s">
        <v>84</v>
      </c>
      <c r="B31" s="72">
        <v>675</v>
      </c>
      <c r="C31" s="72"/>
      <c r="D31" s="72">
        <v>3</v>
      </c>
      <c r="E31" s="61">
        <f t="shared" si="1"/>
        <v>-99.555555555555557</v>
      </c>
      <c r="F31" s="62" t="e">
        <f t="shared" si="2"/>
        <v>#DIV/0!</v>
      </c>
    </row>
    <row r="32" spans="1:6" ht="30" customHeight="1">
      <c r="A32" s="64" t="s">
        <v>85</v>
      </c>
      <c r="B32" s="72">
        <v>247</v>
      </c>
      <c r="C32" s="72"/>
      <c r="D32" s="72">
        <v>84</v>
      </c>
      <c r="E32" s="61"/>
      <c r="F32" s="62" t="e">
        <f t="shared" si="2"/>
        <v>#DIV/0!</v>
      </c>
    </row>
    <row r="33" spans="1:6" ht="30" customHeight="1">
      <c r="A33" s="71" t="s">
        <v>86</v>
      </c>
      <c r="B33" s="72">
        <v>87</v>
      </c>
      <c r="C33" s="72">
        <v>800</v>
      </c>
      <c r="D33" s="72">
        <v>647</v>
      </c>
      <c r="E33" s="61"/>
      <c r="F33" s="62">
        <f t="shared" si="2"/>
        <v>80.875</v>
      </c>
    </row>
    <row r="34" spans="1:6" ht="30" customHeight="1">
      <c r="A34" s="108" t="s">
        <v>115</v>
      </c>
      <c r="B34" s="73">
        <f>B35+B36</f>
        <v>403</v>
      </c>
      <c r="C34" s="73">
        <f>C35+C36</f>
        <v>150</v>
      </c>
      <c r="D34" s="73">
        <f>D35+D36</f>
        <v>133</v>
      </c>
      <c r="E34" s="61">
        <f t="shared" si="1"/>
        <v>-66.997518610421835</v>
      </c>
      <c r="F34" s="62">
        <f t="shared" si="2"/>
        <v>88.666666666666671</v>
      </c>
    </row>
    <row r="35" spans="1:6" ht="30" customHeight="1">
      <c r="A35" s="69" t="s">
        <v>87</v>
      </c>
      <c r="B35" s="73">
        <v>403</v>
      </c>
      <c r="C35" s="73">
        <v>150</v>
      </c>
      <c r="D35" s="73">
        <v>133</v>
      </c>
      <c r="E35" s="61">
        <f t="shared" si="1"/>
        <v>-66.997518610421835</v>
      </c>
      <c r="F35" s="62">
        <f t="shared" si="2"/>
        <v>88.666666666666671</v>
      </c>
    </row>
    <row r="36" spans="1:6" ht="30" customHeight="1">
      <c r="A36" s="71" t="s">
        <v>88</v>
      </c>
      <c r="B36" s="73"/>
      <c r="C36" s="73"/>
      <c r="D36" s="73"/>
      <c r="E36" s="61"/>
      <c r="F36" s="62"/>
    </row>
    <row r="37" spans="1:6" ht="30" customHeight="1">
      <c r="A37" s="67" t="s">
        <v>57</v>
      </c>
      <c r="B37" s="74">
        <f>B38+B40</f>
        <v>192</v>
      </c>
      <c r="C37" s="74">
        <f>C38+C40</f>
        <v>0</v>
      </c>
      <c r="D37" s="74">
        <f>D38+D40</f>
        <v>0</v>
      </c>
      <c r="E37" s="61"/>
      <c r="F37" s="62"/>
    </row>
    <row r="38" spans="1:6" ht="30" customHeight="1">
      <c r="A38" s="75" t="s">
        <v>58</v>
      </c>
      <c r="B38" s="72">
        <f>B39</f>
        <v>0</v>
      </c>
      <c r="C38" s="72">
        <f>C39</f>
        <v>0</v>
      </c>
      <c r="D38" s="72">
        <f>D39</f>
        <v>0</v>
      </c>
      <c r="E38" s="61"/>
      <c r="F38" s="62"/>
    </row>
    <row r="39" spans="1:6" ht="30" customHeight="1">
      <c r="A39" s="75" t="s">
        <v>59</v>
      </c>
      <c r="B39" s="76"/>
      <c r="C39" s="72"/>
      <c r="D39" s="76"/>
      <c r="E39" s="61"/>
      <c r="F39" s="62"/>
    </row>
    <row r="40" spans="1:6" ht="30" customHeight="1">
      <c r="A40" s="75" t="s">
        <v>60</v>
      </c>
      <c r="B40" s="76">
        <f>B41</f>
        <v>192</v>
      </c>
      <c r="C40" s="76">
        <f>C41</f>
        <v>0</v>
      </c>
      <c r="D40" s="76">
        <f>D41</f>
        <v>0</v>
      </c>
      <c r="E40" s="61"/>
      <c r="F40" s="62"/>
    </row>
    <row r="41" spans="1:6" ht="30" customHeight="1">
      <c r="A41" s="75" t="s">
        <v>61</v>
      </c>
      <c r="B41" s="76">
        <v>192</v>
      </c>
      <c r="C41" s="72"/>
      <c r="D41" s="76"/>
      <c r="E41" s="61"/>
      <c r="F41" s="62"/>
    </row>
    <row r="42" spans="1:6" ht="30" customHeight="1">
      <c r="A42" s="77" t="s">
        <v>8</v>
      </c>
      <c r="B42" s="78">
        <f>B43+B45</f>
        <v>12915</v>
      </c>
      <c r="C42" s="78">
        <f>C43+C45</f>
        <v>0</v>
      </c>
      <c r="D42" s="78">
        <f>D43+D45</f>
        <v>15339</v>
      </c>
      <c r="E42" s="61">
        <f t="shared" si="1"/>
        <v>18.768873403019747</v>
      </c>
      <c r="F42" s="62" t="e">
        <f t="shared" si="2"/>
        <v>#DIV/0!</v>
      </c>
    </row>
    <row r="43" spans="1:6" ht="30" customHeight="1">
      <c r="A43" s="49" t="s">
        <v>89</v>
      </c>
      <c r="B43" s="48">
        <f t="shared" ref="B43:C43" si="3">B44</f>
        <v>12500</v>
      </c>
      <c r="C43" s="48">
        <f t="shared" si="3"/>
        <v>0</v>
      </c>
      <c r="D43" s="48">
        <f>D44</f>
        <v>15000</v>
      </c>
      <c r="E43" s="61">
        <f t="shared" si="1"/>
        <v>20</v>
      </c>
      <c r="F43" s="62" t="e">
        <f t="shared" si="2"/>
        <v>#DIV/0!</v>
      </c>
    </row>
    <row r="44" spans="1:6" ht="30" customHeight="1">
      <c r="A44" s="49" t="s">
        <v>90</v>
      </c>
      <c r="B44" s="48">
        <v>12500</v>
      </c>
      <c r="C44" s="79"/>
      <c r="D44" s="48">
        <v>15000</v>
      </c>
      <c r="E44" s="61">
        <f t="shared" si="1"/>
        <v>20</v>
      </c>
      <c r="F44" s="62" t="e">
        <f t="shared" si="2"/>
        <v>#DIV/0!</v>
      </c>
    </row>
    <row r="45" spans="1:6" ht="30" customHeight="1">
      <c r="A45" s="80" t="s">
        <v>55</v>
      </c>
      <c r="B45" s="48">
        <f>SUM(B46:B50)</f>
        <v>415</v>
      </c>
      <c r="C45" s="48">
        <f>SUM(C46:C50)</f>
        <v>0</v>
      </c>
      <c r="D45" s="48">
        <f>SUM(D46:D50)</f>
        <v>339</v>
      </c>
      <c r="E45" s="61">
        <f t="shared" si="1"/>
        <v>-18.313253012048193</v>
      </c>
      <c r="F45" s="62" t="e">
        <f t="shared" si="2"/>
        <v>#DIV/0!</v>
      </c>
    </row>
    <row r="46" spans="1:6" ht="30" customHeight="1">
      <c r="A46" s="81" t="s">
        <v>91</v>
      </c>
      <c r="B46" s="65">
        <v>365</v>
      </c>
      <c r="C46" s="47"/>
      <c r="D46" s="65">
        <v>262</v>
      </c>
      <c r="E46" s="61">
        <f t="shared" si="1"/>
        <v>-28.219178082191782</v>
      </c>
      <c r="F46" s="62" t="e">
        <f t="shared" si="2"/>
        <v>#DIV/0!</v>
      </c>
    </row>
    <row r="47" spans="1:6" ht="30" customHeight="1">
      <c r="A47" s="81" t="s">
        <v>92</v>
      </c>
      <c r="B47" s="65"/>
      <c r="C47" s="47"/>
      <c r="D47" s="65">
        <v>1</v>
      </c>
      <c r="E47" s="61" t="e">
        <f t="shared" si="1"/>
        <v>#DIV/0!</v>
      </c>
      <c r="F47" s="62"/>
    </row>
    <row r="48" spans="1:6" ht="30" customHeight="1">
      <c r="A48" s="81" t="s">
        <v>93</v>
      </c>
      <c r="B48" s="65">
        <v>25</v>
      </c>
      <c r="C48" s="47"/>
      <c r="D48" s="65"/>
      <c r="E48" s="61">
        <f t="shared" si="1"/>
        <v>-100</v>
      </c>
      <c r="F48" s="62"/>
    </row>
    <row r="49" spans="1:6" ht="30" customHeight="1">
      <c r="A49" s="81" t="s">
        <v>94</v>
      </c>
      <c r="B49" s="47">
        <v>25</v>
      </c>
      <c r="C49" s="47"/>
      <c r="D49" s="47">
        <v>76</v>
      </c>
      <c r="E49" s="61">
        <f t="shared" si="1"/>
        <v>204</v>
      </c>
      <c r="F49" s="62"/>
    </row>
    <row r="50" spans="1:6" ht="30" customHeight="1">
      <c r="A50" s="82" t="s">
        <v>95</v>
      </c>
      <c r="B50" s="83"/>
      <c r="C50" s="83"/>
      <c r="D50" s="83"/>
      <c r="E50" s="61"/>
      <c r="F50" s="62"/>
    </row>
    <row r="51" spans="1:6" ht="30" customHeight="1">
      <c r="A51" s="84" t="s">
        <v>47</v>
      </c>
      <c r="B51" s="85">
        <f t="shared" ref="B51:D51" si="4">B52</f>
        <v>1164</v>
      </c>
      <c r="C51" s="85">
        <f t="shared" si="4"/>
        <v>1399</v>
      </c>
      <c r="D51" s="85">
        <f t="shared" si="4"/>
        <v>1543</v>
      </c>
      <c r="E51" s="61">
        <f t="shared" si="1"/>
        <v>32.560137457044675</v>
      </c>
      <c r="F51" s="62">
        <f t="shared" si="2"/>
        <v>110.29306647605432</v>
      </c>
    </row>
    <row r="52" spans="1:6" ht="30" customHeight="1">
      <c r="A52" s="53" t="s">
        <v>96</v>
      </c>
      <c r="B52" s="47">
        <f t="shared" ref="B52:C52" si="5">B53+B54</f>
        <v>1164</v>
      </c>
      <c r="C52" s="47">
        <f t="shared" si="5"/>
        <v>1399</v>
      </c>
      <c r="D52" s="47">
        <f>D53+D54</f>
        <v>1543</v>
      </c>
      <c r="E52" s="61">
        <f t="shared" si="1"/>
        <v>32.560137457044675</v>
      </c>
      <c r="F52" s="62">
        <f t="shared" si="2"/>
        <v>110.29306647605432</v>
      </c>
    </row>
    <row r="53" spans="1:6" ht="30" customHeight="1">
      <c r="A53" s="107" t="s">
        <v>97</v>
      </c>
      <c r="B53" s="47">
        <v>1164</v>
      </c>
      <c r="C53" s="47">
        <v>1399</v>
      </c>
      <c r="D53" s="47">
        <v>1090</v>
      </c>
      <c r="E53" s="61">
        <f t="shared" si="1"/>
        <v>-6.3573883161512024</v>
      </c>
      <c r="F53" s="62">
        <f t="shared" si="2"/>
        <v>77.912794853466764</v>
      </c>
    </row>
    <row r="54" spans="1:6" ht="30" customHeight="1">
      <c r="A54" s="106" t="s">
        <v>109</v>
      </c>
      <c r="B54" s="47"/>
      <c r="C54" s="47"/>
      <c r="D54" s="47">
        <v>453</v>
      </c>
      <c r="E54" s="61" t="e">
        <f t="shared" si="1"/>
        <v>#DIV/0!</v>
      </c>
      <c r="F54" s="62"/>
    </row>
    <row r="55" spans="1:6" ht="30" customHeight="1">
      <c r="A55" s="53" t="s">
        <v>72</v>
      </c>
      <c r="B55" s="85">
        <f t="shared" ref="B55:D55" si="6">B56</f>
        <v>15</v>
      </c>
      <c r="C55" s="85">
        <f t="shared" si="6"/>
        <v>9</v>
      </c>
      <c r="D55" s="85">
        <f t="shared" si="6"/>
        <v>20</v>
      </c>
      <c r="E55" s="61">
        <f t="shared" si="1"/>
        <v>33.333333333333329</v>
      </c>
      <c r="F55" s="62">
        <f t="shared" si="2"/>
        <v>222.22222222222223</v>
      </c>
    </row>
    <row r="56" spans="1:6" ht="30" customHeight="1">
      <c r="A56" s="86" t="s">
        <v>9</v>
      </c>
      <c r="B56" s="47">
        <f t="shared" ref="B56:C56" si="7">B57+B58</f>
        <v>15</v>
      </c>
      <c r="C56" s="47">
        <f t="shared" si="7"/>
        <v>9</v>
      </c>
      <c r="D56" s="47">
        <f>D57+D58</f>
        <v>20</v>
      </c>
      <c r="E56" s="61">
        <f t="shared" si="1"/>
        <v>33.333333333333329</v>
      </c>
      <c r="F56" s="62">
        <f t="shared" si="2"/>
        <v>222.22222222222223</v>
      </c>
    </row>
    <row r="57" spans="1:6" ht="30" customHeight="1">
      <c r="A57" s="54" t="s">
        <v>73</v>
      </c>
      <c r="B57" s="47">
        <v>2</v>
      </c>
      <c r="C57" s="47">
        <v>9</v>
      </c>
      <c r="D57" s="47">
        <v>7</v>
      </c>
      <c r="E57" s="61">
        <f t="shared" si="1"/>
        <v>250</v>
      </c>
      <c r="F57" s="62">
        <f t="shared" si="2"/>
        <v>77.777777777777786</v>
      </c>
    </row>
    <row r="58" spans="1:6" ht="30" customHeight="1">
      <c r="A58" s="55" t="s">
        <v>98</v>
      </c>
      <c r="B58" s="47">
        <v>13</v>
      </c>
      <c r="C58" s="85"/>
      <c r="D58" s="47">
        <v>13</v>
      </c>
      <c r="E58" s="61">
        <f t="shared" si="1"/>
        <v>0</v>
      </c>
      <c r="F58" s="62"/>
    </row>
    <row r="59" spans="1:6" ht="30" customHeight="1">
      <c r="A59" s="56" t="s">
        <v>76</v>
      </c>
      <c r="B59" s="45">
        <f t="shared" ref="B59:C59" si="8">B60+B62</f>
        <v>6309</v>
      </c>
      <c r="C59" s="45">
        <f t="shared" si="8"/>
        <v>0</v>
      </c>
      <c r="D59" s="45">
        <f>D60+D62</f>
        <v>0</v>
      </c>
      <c r="E59" s="61">
        <f t="shared" si="1"/>
        <v>-100</v>
      </c>
      <c r="F59" s="62"/>
    </row>
    <row r="60" spans="1:6" ht="30" customHeight="1">
      <c r="A60" s="87" t="s">
        <v>99</v>
      </c>
      <c r="B60" s="46">
        <f t="shared" ref="B60:C60" si="9">B61</f>
        <v>5000</v>
      </c>
      <c r="C60" s="46">
        <f t="shared" si="9"/>
        <v>0</v>
      </c>
      <c r="D60" s="46">
        <f>D61</f>
        <v>0</v>
      </c>
      <c r="E60" s="61">
        <f t="shared" si="1"/>
        <v>-100</v>
      </c>
      <c r="F60" s="62"/>
    </row>
    <row r="61" spans="1:6" ht="30" customHeight="1">
      <c r="A61" s="57" t="s">
        <v>100</v>
      </c>
      <c r="B61" s="46">
        <v>5000</v>
      </c>
      <c r="C61" s="46"/>
      <c r="D61" s="46"/>
      <c r="E61" s="61">
        <f t="shared" si="1"/>
        <v>-100</v>
      </c>
      <c r="F61" s="62"/>
    </row>
    <row r="62" spans="1:6" ht="30" customHeight="1">
      <c r="A62" s="57" t="s">
        <v>77</v>
      </c>
      <c r="B62" s="46">
        <f t="shared" ref="B62:C62" si="10">B63</f>
        <v>1309</v>
      </c>
      <c r="C62" s="46">
        <f t="shared" si="10"/>
        <v>0</v>
      </c>
      <c r="D62" s="46">
        <f>D63</f>
        <v>0</v>
      </c>
      <c r="E62" s="61">
        <f t="shared" si="1"/>
        <v>-100</v>
      </c>
      <c r="F62" s="62"/>
    </row>
    <row r="63" spans="1:6" ht="30" customHeight="1" thickBot="1">
      <c r="A63" s="58" t="s">
        <v>101</v>
      </c>
      <c r="B63" s="88">
        <v>1309</v>
      </c>
      <c r="C63" s="88"/>
      <c r="D63" s="88"/>
      <c r="E63" s="61">
        <f t="shared" si="1"/>
        <v>-100</v>
      </c>
      <c r="F63" s="89"/>
    </row>
  </sheetData>
  <mergeCells count="7">
    <mergeCell ref="F4:F5"/>
    <mergeCell ref="A2:F2"/>
    <mergeCell ref="E4:E5"/>
    <mergeCell ref="A4:A5"/>
    <mergeCell ref="B4:B5"/>
    <mergeCell ref="D4:D5"/>
    <mergeCell ref="C4:C5"/>
  </mergeCells>
  <phoneticPr fontId="0" type="noConversion"/>
  <pageMargins left="0.9055118110236221" right="0.74803149606299213" top="0.6692913385826772" bottom="0.82677165354330717" header="0.86614173228346458" footer="0.51181102362204722"/>
  <pageSetup paperSize="9" scale="71" fitToHeight="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workbookViewId="0">
      <selection sqref="A1:D1"/>
    </sheetView>
  </sheetViews>
  <sheetFormatPr defaultColWidth="12.125" defaultRowHeight="10.8"/>
  <cols>
    <col min="1" max="1" width="46.625" style="21" customWidth="1"/>
    <col min="2" max="2" width="25.625" style="21" customWidth="1"/>
    <col min="3" max="3" width="46.875" style="21" customWidth="1"/>
    <col min="4" max="4" width="25.625" style="21" customWidth="1"/>
    <col min="5" max="16384" width="12.125" style="21"/>
  </cols>
  <sheetData>
    <row r="1" spans="1:4" ht="33.9" customHeight="1">
      <c r="A1" s="130" t="s">
        <v>126</v>
      </c>
      <c r="B1" s="131"/>
      <c r="C1" s="131"/>
      <c r="D1" s="131"/>
    </row>
    <row r="2" spans="1:4" ht="17.100000000000001" customHeight="1" thickBot="1">
      <c r="A2" s="129" t="s">
        <v>0</v>
      </c>
      <c r="B2" s="129"/>
      <c r="C2" s="129"/>
      <c r="D2" s="129"/>
    </row>
    <row r="3" spans="1:4" ht="16.95" customHeight="1">
      <c r="A3" s="90" t="s">
        <v>2</v>
      </c>
      <c r="B3" s="91" t="s">
        <v>10</v>
      </c>
      <c r="C3" s="91" t="s">
        <v>2</v>
      </c>
      <c r="D3" s="92" t="s">
        <v>10</v>
      </c>
    </row>
    <row r="4" spans="1:4" ht="16.95" customHeight="1">
      <c r="A4" s="93" t="s">
        <v>11</v>
      </c>
      <c r="B4" s="23">
        <v>1793</v>
      </c>
      <c r="C4" s="22" t="s">
        <v>12</v>
      </c>
      <c r="D4" s="94">
        <v>20989</v>
      </c>
    </row>
    <row r="5" spans="1:4" ht="16.95" customHeight="1">
      <c r="A5" s="95" t="s">
        <v>13</v>
      </c>
      <c r="B5" s="25">
        <v>3868</v>
      </c>
      <c r="C5" s="24" t="s">
        <v>14</v>
      </c>
      <c r="D5" s="96"/>
    </row>
    <row r="6" spans="1:4" ht="16.95" customHeight="1">
      <c r="A6" s="95" t="s">
        <v>24</v>
      </c>
      <c r="B6" s="25"/>
      <c r="C6" s="24" t="s">
        <v>25</v>
      </c>
      <c r="D6" s="96"/>
    </row>
    <row r="7" spans="1:4" ht="16.95" customHeight="1">
      <c r="A7" s="95" t="s">
        <v>33</v>
      </c>
      <c r="B7" s="23"/>
      <c r="C7" s="24"/>
      <c r="D7" s="97"/>
    </row>
    <row r="8" spans="1:4" ht="16.95" customHeight="1">
      <c r="A8" s="95" t="s">
        <v>28</v>
      </c>
      <c r="B8" s="23">
        <v>13</v>
      </c>
      <c r="C8" s="24"/>
      <c r="D8" s="97"/>
    </row>
    <row r="9" spans="1:4" ht="16.95" customHeight="1">
      <c r="A9" s="95" t="s">
        <v>30</v>
      </c>
      <c r="B9" s="23">
        <f>SUM(B10:B12)</f>
        <v>700</v>
      </c>
      <c r="C9" s="24" t="s">
        <v>29</v>
      </c>
      <c r="D9" s="94"/>
    </row>
    <row r="10" spans="1:4" ht="16.95" customHeight="1">
      <c r="A10" s="95" t="s">
        <v>34</v>
      </c>
      <c r="B10" s="23"/>
      <c r="C10" s="24"/>
      <c r="D10" s="97"/>
    </row>
    <row r="11" spans="1:4" ht="16.95" customHeight="1">
      <c r="A11" s="95" t="s">
        <v>35</v>
      </c>
      <c r="B11" s="23"/>
      <c r="C11" s="24"/>
      <c r="D11" s="97"/>
    </row>
    <row r="12" spans="1:4" ht="16.95" customHeight="1">
      <c r="A12" s="95" t="s">
        <v>36</v>
      </c>
      <c r="B12" s="23">
        <v>700</v>
      </c>
      <c r="C12" s="24"/>
      <c r="D12" s="97"/>
    </row>
    <row r="13" spans="1:4" ht="16.95" customHeight="1">
      <c r="A13" s="95" t="s">
        <v>17</v>
      </c>
      <c r="B13" s="23"/>
      <c r="C13" s="24" t="s">
        <v>18</v>
      </c>
      <c r="D13" s="94">
        <f>D14</f>
        <v>7366</v>
      </c>
    </row>
    <row r="14" spans="1:4" ht="17.25" customHeight="1">
      <c r="A14" s="95" t="s">
        <v>19</v>
      </c>
      <c r="B14" s="23"/>
      <c r="C14" s="24" t="s">
        <v>37</v>
      </c>
      <c r="D14" s="94">
        <v>7366</v>
      </c>
    </row>
    <row r="15" spans="1:4" ht="17.25" customHeight="1">
      <c r="A15" s="95" t="s">
        <v>20</v>
      </c>
      <c r="B15" s="23"/>
      <c r="C15" s="24"/>
      <c r="D15" s="98"/>
    </row>
    <row r="16" spans="1:4" ht="17.25" customHeight="1">
      <c r="A16" s="95" t="s">
        <v>21</v>
      </c>
      <c r="B16" s="23">
        <f>B17</f>
        <v>22366</v>
      </c>
      <c r="C16" s="24" t="s">
        <v>22</v>
      </c>
      <c r="D16" s="96"/>
    </row>
    <row r="17" spans="1:4" ht="17.25" customHeight="1">
      <c r="A17" s="95" t="s">
        <v>23</v>
      </c>
      <c r="B17" s="25">
        <v>22366</v>
      </c>
      <c r="C17" s="24"/>
      <c r="D17" s="99"/>
    </row>
    <row r="18" spans="1:4" ht="17.25" customHeight="1">
      <c r="A18" s="95" t="s">
        <v>15</v>
      </c>
      <c r="B18" s="25"/>
      <c r="C18" s="24" t="s">
        <v>16</v>
      </c>
      <c r="D18" s="96"/>
    </row>
    <row r="19" spans="1:4" ht="17.25" customHeight="1">
      <c r="A19" s="95" t="s">
        <v>26</v>
      </c>
      <c r="B19" s="25"/>
      <c r="C19" s="24" t="s">
        <v>27</v>
      </c>
      <c r="D19" s="96"/>
    </row>
    <row r="20" spans="1:4" ht="17.25" customHeight="1">
      <c r="A20" s="95"/>
      <c r="B20" s="23"/>
      <c r="C20" s="22" t="s">
        <v>38</v>
      </c>
      <c r="D20" s="94"/>
    </row>
    <row r="21" spans="1:4" ht="17.25" customHeight="1">
      <c r="A21" s="95"/>
      <c r="B21" s="23"/>
      <c r="C21" s="24" t="s">
        <v>31</v>
      </c>
      <c r="D21" s="94">
        <f>B22-D4-D5-D6-D9-D13-D16-D18-D19-D20</f>
        <v>385</v>
      </c>
    </row>
    <row r="22" spans="1:4" ht="17.25" customHeight="1" thickBot="1">
      <c r="A22" s="100" t="s">
        <v>32</v>
      </c>
      <c r="B22" s="101">
        <f>SUM(B4:B9,B13,B16,B18:B19)</f>
        <v>28740</v>
      </c>
      <c r="C22" s="102" t="s">
        <v>39</v>
      </c>
      <c r="D22" s="103">
        <f>SUM(D4:D6,D9,D13,D16,D18:D21)</f>
        <v>28740</v>
      </c>
    </row>
  </sheetData>
  <mergeCells count="2">
    <mergeCell ref="A2:D2"/>
    <mergeCell ref="A1:D1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I7" sqref="I7"/>
    </sheetView>
  </sheetViews>
  <sheetFormatPr defaultColWidth="9.375" defaultRowHeight="10.8"/>
  <cols>
    <col min="1" max="1" width="14.125" style="21" customWidth="1"/>
    <col min="2" max="4" width="27.5" style="21" customWidth="1"/>
    <col min="5" max="16384" width="9.375" style="21"/>
  </cols>
  <sheetData>
    <row r="1" spans="1:7" ht="50.1" customHeight="1">
      <c r="A1" s="132" t="s">
        <v>127</v>
      </c>
      <c r="B1" s="132"/>
      <c r="C1" s="132"/>
      <c r="D1" s="132"/>
    </row>
    <row r="2" spans="1:7" ht="47.25" customHeight="1" thickBot="1">
      <c r="D2" s="26" t="s">
        <v>40</v>
      </c>
    </row>
    <row r="3" spans="1:7" ht="50.1" customHeight="1">
      <c r="A3" s="27" t="s">
        <v>41</v>
      </c>
      <c r="B3" s="28" t="s">
        <v>42</v>
      </c>
      <c r="C3" s="28" t="s">
        <v>43</v>
      </c>
      <c r="D3" s="29" t="s">
        <v>44</v>
      </c>
      <c r="G3" s="110"/>
    </row>
    <row r="4" spans="1:7" ht="50.1" customHeight="1">
      <c r="A4" s="133">
        <v>2020</v>
      </c>
      <c r="B4" s="30" t="s">
        <v>46</v>
      </c>
      <c r="C4" s="104">
        <v>67500</v>
      </c>
      <c r="D4" s="105">
        <v>56117</v>
      </c>
    </row>
    <row r="5" spans="1:7" ht="50.1" customHeight="1" thickBot="1">
      <c r="A5" s="134"/>
      <c r="B5" s="31" t="s">
        <v>45</v>
      </c>
      <c r="C5" s="37">
        <f>C4</f>
        <v>67500</v>
      </c>
      <c r="D5" s="36">
        <f>D4</f>
        <v>56117</v>
      </c>
    </row>
  </sheetData>
  <mergeCells count="2">
    <mergeCell ref="A1:D1"/>
    <mergeCell ref="A4:A5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皮</vt:lpstr>
      <vt:lpstr>2021年新宾县本级政府性基金收入决算表</vt:lpstr>
      <vt:lpstr>2021年新宾县本级政府性基金支出决算表</vt:lpstr>
      <vt:lpstr>2021年新宾县本级政府性基金收支平衡表</vt:lpstr>
      <vt:lpstr>2021年新宾县本级政府专项债务限额及余额明细表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2022-06-07T07:38:31Z</cp:lastPrinted>
  <dcterms:created xsi:type="dcterms:W3CDTF">2010-04-26T08:10:12Z</dcterms:created>
  <dcterms:modified xsi:type="dcterms:W3CDTF">2022-06-20T01:28:00Z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